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Informe de órdenes celebradas" sheetId="1" r:id="rId1"/>
    <sheet name="Informe de modificaciones" sheetId="2" r:id="rId2"/>
    <sheet name="Instrucciones" sheetId="3" r:id="rId3"/>
    <sheet name="Hoja1" sheetId="4" state="hidden" r:id="rId4"/>
    <sheet name="Hoja2" sheetId="5" state="hidden" r:id="rId5"/>
    <sheet name="Hoja3" sheetId="6" state="hidden" r:id="rId6"/>
  </sheets>
  <externalReferences>
    <externalReference r:id="rId9"/>
  </externalReferences>
  <definedNames>
    <definedName name="_xlfn.IFERROR" hidden="1">#NAME?</definedName>
    <definedName name="_xlnm.Print_Area" localSheetId="1">'Informe de modificaciones'!$B$2:$N$42</definedName>
    <definedName name="_xlnm.Print_Area" localSheetId="0">'Informe de órdenes celebradas'!$C$2:$O$74</definedName>
    <definedName name="_xlnm.Print_Area" localSheetId="2">'Instrucciones'!$B$2:$D$50</definedName>
  </definedNames>
  <calcPr fullCalcOnLoad="1"/>
</workbook>
</file>

<file path=xl/comments4.xml><?xml version="1.0" encoding="utf-8"?>
<comments xmlns="http://schemas.openxmlformats.org/spreadsheetml/2006/main">
  <authors>
    <author>RC</author>
  </authors>
  <commentList>
    <comment ref="W8" authorId="0">
      <text>
        <r>
          <rPr>
            <b/>
            <sz val="9"/>
            <rFont val="Tahoma"/>
            <family val="2"/>
          </rPr>
          <t xml:space="preserve">Todo lo que esté en amarillo se eliminará
</t>
        </r>
        <r>
          <rPr>
            <sz val="9"/>
            <rFont val="Tahoma"/>
            <family val="2"/>
          </rPr>
          <t xml:space="preserve">
</t>
        </r>
      </text>
    </comment>
  </commentList>
</comments>
</file>

<file path=xl/sharedStrings.xml><?xml version="1.0" encoding="utf-8"?>
<sst xmlns="http://schemas.openxmlformats.org/spreadsheetml/2006/main" count="657" uniqueCount="286">
  <si>
    <t xml:space="preserve">Proceso: Gestión Administrativa de Bienes y Servicios </t>
  </si>
  <si>
    <t xml:space="preserve">Formato: Informe mensual órdenes contractuales </t>
  </si>
  <si>
    <t xml:space="preserve">Etapa: Hacer medición, seguimiento, análisis y evaluación de la gestión realizada </t>
  </si>
  <si>
    <t>Sede</t>
  </si>
  <si>
    <t>Nombre dependencia o facultad</t>
  </si>
  <si>
    <t xml:space="preserve">Tipo de orden contractual </t>
  </si>
  <si>
    <t>No.</t>
  </si>
  <si>
    <t>Nombre contratista</t>
  </si>
  <si>
    <t xml:space="preserve">Nit
Cédula contratista </t>
  </si>
  <si>
    <t>Objeto contractual</t>
  </si>
  <si>
    <t xml:space="preserve">Fecha de inicio </t>
  </si>
  <si>
    <t xml:space="preserve">Fecha terminación inicial </t>
  </si>
  <si>
    <t xml:space="preserve">Valor adición </t>
  </si>
  <si>
    <t xml:space="preserve">Fecha adición </t>
  </si>
  <si>
    <t xml:space="preserve">Valor total </t>
  </si>
  <si>
    <t xml:space="preserve">Prórroga </t>
  </si>
  <si>
    <t xml:space="preserve">Fecha inicio prórroga </t>
  </si>
  <si>
    <t xml:space="preserve">Fecha terminanción prórroga </t>
  </si>
  <si>
    <t xml:space="preserve">Fecha inicio suspensión </t>
  </si>
  <si>
    <t xml:space="preserve">Fecha terminación suspensión </t>
  </si>
  <si>
    <t>Fecha reinicio</t>
  </si>
  <si>
    <t xml:space="preserve">Fecha final terminación </t>
  </si>
  <si>
    <t>Empresa QUIPU</t>
  </si>
  <si>
    <t>Valor Total Contrato</t>
  </si>
  <si>
    <t xml:space="preserve">Fecha terminación </t>
  </si>
  <si>
    <t>plazo / Duración</t>
  </si>
  <si>
    <t xml:space="preserve">Cédula interventor - supervisor </t>
  </si>
  <si>
    <t xml:space="preserve">Nombre interventor - supervisor </t>
  </si>
  <si>
    <t>Tipo de modificación</t>
  </si>
  <si>
    <t>Objeto de la modificación</t>
  </si>
  <si>
    <t>Prorroga</t>
  </si>
  <si>
    <t>Suspensión</t>
  </si>
  <si>
    <t>Adición</t>
  </si>
  <si>
    <t>Empresa</t>
  </si>
  <si>
    <t>SEDE UNISALUD APARTE</t>
  </si>
  <si>
    <t>NIVEL NACIONAL</t>
  </si>
  <si>
    <t>UNISALUD</t>
  </si>
  <si>
    <t>SEDE TUMACO</t>
  </si>
  <si>
    <t>REGALIAS</t>
  </si>
  <si>
    <t>SEDE DE LA PAZ</t>
  </si>
  <si>
    <t>SEDE BOGOTÁ</t>
  </si>
  <si>
    <t>SEDE MEDELLÍN</t>
  </si>
  <si>
    <t>SEDE MANIZALES</t>
  </si>
  <si>
    <t>SEDE PALMIRA</t>
  </si>
  <si>
    <t>SEDE AMAZONIA</t>
  </si>
  <si>
    <t>SEDE ORINOQUIA</t>
  </si>
  <si>
    <t>SEDE CARIBE</t>
  </si>
  <si>
    <t>NIVEL CENTRAL AMAZONIA</t>
  </si>
  <si>
    <t>EMPRESA O FACULTAD</t>
  </si>
  <si>
    <t xml:space="preserve">NIVEL CENTRAL NACIONAL </t>
  </si>
  <si>
    <t>UNISALUD BOGOTA</t>
  </si>
  <si>
    <t>EDITORIAL U.N.</t>
  </si>
  <si>
    <t>UNIMEDIOS</t>
  </si>
  <si>
    <t>NIVEL CENTRAL TUMACO</t>
  </si>
  <si>
    <t xml:space="preserve">SISTEMA GENERAL DE REGALIAS </t>
  </si>
  <si>
    <t>REGALIAS NIVEL NACIONAL</t>
  </si>
  <si>
    <t>REGALIAS BOGOTÁ</t>
  </si>
  <si>
    <t>REGALIAS MEDELLIN</t>
  </si>
  <si>
    <t>REGALIAS MANIZALES</t>
  </si>
  <si>
    <t>REGALIAS PALMIRA</t>
  </si>
  <si>
    <t>RELALIAS AMAZONÍA</t>
  </si>
  <si>
    <t>REGALIAS ORINOQUÍA</t>
  </si>
  <si>
    <t>REGALIAS CARIBE</t>
  </si>
  <si>
    <t>REGALIAS TUMACO</t>
  </si>
  <si>
    <t>NIVEL CENTRAL SEDE LA PAZ</t>
  </si>
  <si>
    <t>NIVEL CENTRAL BOGOTA</t>
  </si>
  <si>
    <t>DIRECCION ACADEMICA</t>
  </si>
  <si>
    <t>DIRECCION DE BIENESTAR</t>
  </si>
  <si>
    <t>FACULTAD CIENCIAS AGRARIAS SEDE BOGOTA</t>
  </si>
  <si>
    <t>FACULTAD DE ARTES SEDE BOGOTA</t>
  </si>
  <si>
    <t>FACULTAD DE CIENCIAS SEDE BOGOTA</t>
  </si>
  <si>
    <t>FACULTAD CIENCIAS HUMANAS SEDE BOGOTA</t>
  </si>
  <si>
    <t>FACULTAD CIENCIAS ECONOMICAS SEDE BOGOTA</t>
  </si>
  <si>
    <t>FACULTAD DE ENFERMERIA SEDE BOGOTA</t>
  </si>
  <si>
    <t>FACULTAD DERECHO SEDE BOGOTA</t>
  </si>
  <si>
    <t>FACULTAD INGENIERIA SEDE BOGOTA</t>
  </si>
  <si>
    <t>FACULTAD MEDICINA SEDE BOGOTA</t>
  </si>
  <si>
    <t>FACULTAD ODONTOLOGIA SEDE BOGOTA</t>
  </si>
  <si>
    <t>FACULTAD VETERINARIA SEDE BOGOTA</t>
  </si>
  <si>
    <t>FONDO ESPECIAL MARENGO BOGOTA</t>
  </si>
  <si>
    <t>NIVEL CENTRAL MEDELLIN</t>
  </si>
  <si>
    <t>UNISALUD MEDELLIN</t>
  </si>
  <si>
    <t>FACULTAD ARQUITECTURA MEDELLIN</t>
  </si>
  <si>
    <t>FACULTAD CIENCIAS MEDELLIN</t>
  </si>
  <si>
    <t>FACULTAD CIENCIAS AGROPECUARIAS MEDELLIN</t>
  </si>
  <si>
    <t>FACULTAD CIENCIAS HMNAS Y ECCAS MEDELLIN</t>
  </si>
  <si>
    <t>FACULTAD DE MINAS SEDE MEDELLIN</t>
  </si>
  <si>
    <t>NIVEL CENTRAL MANIZALES</t>
  </si>
  <si>
    <t>UNISALUD MANIZALES</t>
  </si>
  <si>
    <t>FACULTAD INGENIERIA ARQUITECTURA MANIZAL</t>
  </si>
  <si>
    <t>FACULTAD CIENCIAS ADMINISTRACION MANIZAL</t>
  </si>
  <si>
    <t>FACULTAD DE CIENCIAS EXACTAS Y NATURALES</t>
  </si>
  <si>
    <t>NIVEL CENTRAL PALMIRA</t>
  </si>
  <si>
    <t>UNISALUD PALMIRA</t>
  </si>
  <si>
    <t>FACULTAD CIENCIAS AGROPECUARIAS PALMIRA</t>
  </si>
  <si>
    <t>FACULTAD DE INGENIERIA Y ADMINISTRACION</t>
  </si>
  <si>
    <t>NIVEL CENTRAL ORINOQUIA</t>
  </si>
  <si>
    <t>NIVEL CENTRAL CARIBE</t>
  </si>
  <si>
    <t>Tipología QUIPU</t>
  </si>
  <si>
    <t>.</t>
  </si>
  <si>
    <t>Periodo</t>
  </si>
  <si>
    <t>Dependiendo del código de empresa registrado, se desplegará de manera automática la sede a la que pertenece la órden.</t>
  </si>
  <si>
    <t>Se debe colocar la fecha en la que inicia la orden contractual.</t>
  </si>
  <si>
    <t>Se debe colocar la fecha en la que termina la orden contractual.</t>
  </si>
  <si>
    <t xml:space="preserve">Nit - Cédula contratista </t>
  </si>
  <si>
    <t>Área</t>
  </si>
  <si>
    <t>Información a reportar</t>
  </si>
  <si>
    <t>Nombre empresa QUIPU</t>
  </si>
  <si>
    <t>Periodo legalización contrato principal</t>
  </si>
  <si>
    <t>Informe Mensual de órdenes contractuales legalizadas</t>
  </si>
  <si>
    <t>Informe Mensual de adiciones contractuales realizadas</t>
  </si>
  <si>
    <t>Versión: 1.0</t>
  </si>
  <si>
    <t>Número de orden</t>
  </si>
  <si>
    <t>Con el fin de diligenciar el presente formato a continuación se indica la información que debe suministrarse en cada espacio.</t>
  </si>
  <si>
    <t>Se deben reportar las órdenes que se celebraron en el mes y ya que cuenten con fecha de inicio registrada.</t>
  </si>
  <si>
    <t>Dependiendo del código de empresa registrado, se desplegará de manera automática el nombre de la empresa a la que pertenece la órden.</t>
  </si>
  <si>
    <t>Se debe indicar el número de la orden contractual. Ej: 19.</t>
  </si>
  <si>
    <t>Se debe indicar el objeto de la orden contractual.</t>
  </si>
  <si>
    <t>Se debe indicar el mes de la legalización de la orden contractual. Ej: 2023-01</t>
  </si>
  <si>
    <t>Se debe indicar el código de la empresa a la cual se encuentra vinculada la orden. Ej: 2001.</t>
  </si>
  <si>
    <t>Se debe indicar la dependencia a la cual pertenece la orden contractual.</t>
  </si>
  <si>
    <t>Se debe indicar el nombre del contratista.</t>
  </si>
  <si>
    <t>Se debe indicar el NIT, para el caso de persona jurídica, o la cédula, para persona natural.</t>
  </si>
  <si>
    <t>Se debe indicar el valor de la orden contractual.</t>
  </si>
  <si>
    <t xml:space="preserve">Nit - cédula contratista </t>
  </si>
  <si>
    <t>Valor total contrato</t>
  </si>
  <si>
    <t>Pestaña de informe de órdenes celebradas</t>
  </si>
  <si>
    <t>Pestaña de informe de modificaciones</t>
  </si>
  <si>
    <t>Se deben enlistar las modificaciones realizadas en el mes que impliquen cambios en el plazo y/o valor. Este reporte debe incluir la información del contrato principal, así como las modificaciones del mismo.</t>
  </si>
  <si>
    <t>Se debe indicar el código de la empresa a la cual está registrada la orden. Ej: 2001.</t>
  </si>
  <si>
    <t>Se debe indicar la tipología de la orden contractual. Ej: OCA.</t>
  </si>
  <si>
    <t>Se debe indicar si la modificación obedece a valor, tiempo o tiempo y valor.</t>
  </si>
  <si>
    <t>Se indica únicamente el valor si hubo una adición en la orden, en caso contrario, se debe dejar en blanco.</t>
  </si>
  <si>
    <r>
      <t xml:space="preserve">Recuerde que la información que se reporta es la enviada por las oficinas de contratación y que se debe incluir la información derivada de </t>
    </r>
    <r>
      <rPr>
        <b/>
        <sz val="11"/>
        <color indexed="8"/>
        <rFont val="Calibri"/>
        <family val="2"/>
      </rPr>
      <t>proyectos de regalías</t>
    </r>
    <r>
      <rPr>
        <sz val="11"/>
        <color theme="1"/>
        <rFont val="Calibri"/>
        <family val="2"/>
      </rPr>
      <t>. La información que reporten las sedes es la que será publicada en el Portal y solo se harán cambios de forma, no de contenido, para que esté estanderizada la forma de presentación de la misma.</t>
    </r>
  </si>
  <si>
    <r>
      <t xml:space="preserve">Se debe registrar el mes de la </t>
    </r>
    <r>
      <rPr>
        <sz val="11"/>
        <rFont val="Calibri"/>
        <family val="2"/>
      </rPr>
      <t>celebración</t>
    </r>
    <r>
      <rPr>
        <sz val="11"/>
        <color theme="1"/>
        <rFont val="Calibri"/>
        <family val="2"/>
      </rPr>
      <t xml:space="preserve"> de la orden contractual. Ej: 2023-01</t>
    </r>
  </si>
  <si>
    <t>Los informes mensuales se realizan con el objetivo de publicar en el Portal Único de Adquisiciones de la Universidad los movimientos contractuales que realizan las diferentes áreas de las sedes. Como lo especifica la Circular GNFA 12 de 2023, por medio de la cual se da "alcance a la Circular GNFA 25 de 2022, en relación con los informes mensuales a publicar en el Portal de Adquisiciones", las oficinas de contratación deben reportar esta información en los primeros días de cada mes y el Área de Gestión Estratégica - Adquisiciones de la Gerencia Nacional Financiera y Administrativa tiene a su cargo la publicación en el Portal de dicha información.</t>
  </si>
  <si>
    <t>Se indica únicamente la fecha de inicio de la prórroga si hubo una modificación en la orden, en caso contrario, se debe dejar en blanco.</t>
  </si>
  <si>
    <t xml:space="preserve">Fecha terminación prórroga </t>
  </si>
  <si>
    <t>Se indica únicamente la fecha de finalización de la prórroga si hubo una modificación en la orden, en caso contrario, se debe dejar en blanco.</t>
  </si>
  <si>
    <t>Página_____de____</t>
  </si>
  <si>
    <t>Código: U.FT.12.011.054</t>
  </si>
  <si>
    <t>Prórroga</t>
  </si>
  <si>
    <t>FONDO ESPECIAL CARIBE</t>
  </si>
  <si>
    <t>UGI NIVEL CENTRAL CARIBE</t>
  </si>
  <si>
    <t>UGI INVES CARIBE</t>
  </si>
  <si>
    <t>ODC</t>
  </si>
  <si>
    <t>ODO</t>
  </si>
  <si>
    <t>OPS</t>
  </si>
  <si>
    <t>OSE</t>
  </si>
  <si>
    <t>OSU</t>
  </si>
  <si>
    <t>OCO</t>
  </si>
  <si>
    <t>SUMINISTRAR E INSTALAR EQUIPOS DE AIRE ACONDICIONADO EN EL EDIFICIO PRINCIPAL DE LA UNIVERSIDAD NACIONAL DE COLOMBIA, SEDE CARIBE.</t>
  </si>
  <si>
    <t>SUMINISTRAR COMPUTADORES TODO EN UNO PARA LA HABILITACIÓN DE NUEVOS PUESTOS DE TRABAJO Y DOTACIÓN DE LA SALA DE CÓMPUTO.</t>
  </si>
  <si>
    <t>SUMINISTRAR E INSTALAR AIRE ACONDICIONADO TIPO MINISPLIT EN CUBICULOS LABORATORIO DE LENGUAS.</t>
  </si>
  <si>
    <t>REALIZAR REPARACIONES LOCATIVAS, RESTAURACION Y REFORZAMIENTO ESTRUCTURAL DEL MURO DE CERRAMIENTO QUE DELIMITA EL PREDIO UBICADO EN LA UNIVERSIDAD NACIONAL DE COLOMBIA SEDE  CARIBE.</t>
  </si>
  <si>
    <t>PRESTAR SERVICIOS PROFESIONALES COMO PAR TUTOR DE LOS GRUPOS DE ESTUDIO AUTÓNOMO PARA BRINDAR ACOMPAÑAMIENTO ACADÉMICO A LOS ESTUDIANTES PEAMA EN EL ÁREA DE LENGUA EXTRANJERA - INGLÉS, Y PARA REALIZAR CLUBS DE CONVERSACIÓN EN LOS CUATRO NIVELES DE INGLÉS IMPARTIDOS EN LA UNIVERSIDAD NACIONAL DE COLOMBIA, SEDE CARIBE.</t>
  </si>
  <si>
    <t>PRESTAR SERVICIOS PROFESIONALES COMO PAR TUTORA DE LOS GRUPOS DE ESTUDIO AUTÓNOMO PARA BRINDAR ACOMPAÑAMIENTO ACADÉMICO A LOS ESTUDIANTES PEAMA EN EL ÁREA DE LENGUA EXTRANJERA - INGLÉS, EN LOS CUATRO NIVELES DE INGLÉS IMPARTIDOS EN LA UNIVERSIDAD NACIONAL DE COLOMBIA, SEDE CARIBE.</t>
  </si>
  <si>
    <t>PRESTAR SERVICIOS PROFESIONALES COMO PAR TUTORA DE LOS GRUPOS DE ESTUDIO AUTÓNOMO PARA BRINDAR ACOMPAÑAMIENTO ACADÉMICO A LOS ESTUDIANTES PEAMA EN EL ÁREA DE HABILIDADES COMUNICATIVAS EN TODAS LAS ASIGNATURAS QUE CONTENGAN ESTE COMPONENTE EN LA UNIVERSIDAD NACIONAL DE COLOMBIA, SEDE CARIBE.</t>
  </si>
  <si>
    <t>PRESTAR SERVICIOS PROFESIONALES COMO PAR TUTORA DE LOS GRUPOS DE ESTUDIO AUTÓNOMO PARA BRINDAR ACOMPAÑAMIENTO ACADÉMICO A LOS ESTUDIANTES PEAMA EN EL ÁREA DE CIENCIAS NATURALES (CON ÉNFASIS EN QUÍMICA, LABORATORIO DE QUÍMICA Y BIOLOGÍA) EN TODAS LAS ASIGNATURAS QUE CONTENGAN ESTOS COMPONENTES EN LA UNIVERSIDAD NACIONAL DE COLOMBIA, SEDE CARIBE.</t>
  </si>
  <si>
    <t>PRESTAR SERVICIOS PROFESIONALES COMO PAR TUTORA DE LOS GRUPOS DE ESTUDIO AUTÓNOMO PARA BRINDAR ACOMPAÑAMIENTO ACADÉMICO A LOS ESTUDIANTES PEAMA EN LÓGICA MATEMÁTICA Y EN TODAS LAS ASIGNATURAS QUE CONTENGAN ESTE COMPONENTE EN LA UNIVERSIDAD NACIONAL DE COLOMBIA, SEDE CARIBE.</t>
  </si>
  <si>
    <t>PRESTAR SERVICIOS PROFESIONALES COMO PAR TUTORA DE LOS GRUPOS DE ESTUDIO AUTÓNOMO PARA BRINDAR ACOMPAÑAMIENTO ACADÉMICO A LOS ESTUDIANTES PEAMA EN EL ÁREA DE CIENCIAS NATURALES (CON ÉNFASIS EN MORFOFISIOLOGÍA Y BIOLOGÍA) EN TODAS LAS ASIGNATURAS QUE CONTENGAN ESTOS COMPONENTES EN LA UNIVERSIDAD NACIONAL DE COLOMBIA, SEDE CARIBE.</t>
  </si>
  <si>
    <t>PRESTAR SERVICIOS COMO PAR TUTOR DE LOS GRUPOS DE ESTUDIO AUTÓNOMO PARA BRINDAR ACOMPAÑAMIENTO ACADÉMICO A LOS ESTUDIANTES PEAMA EN MATEMÁTICAS BÁSICAS Y PROGRAMACIÓN DE COMPUTADORES Y EN TODAS LAS ASIGNATURAS QUE CONTENGAN ESTOS COMPONENTES EN LA UNIVERSIDAD NACIONAL DE COLOMBIA, SEDE CARIBE.</t>
  </si>
  <si>
    <t>PRESTAR SERVICIOS PROFESIONALES DE TUTORIA EN LA CATEDRA UMAÑA LUNA DEL PROGRAMA ESPECIAL ADMISION Y MOVILIDAD ACADEMICA DE PREGRADO - PEAMA- EN LA UNIVERSIDAD NACIONAL DE COLOMBIA, SEDE CARIBE.</t>
  </si>
  <si>
    <t>PRESTAR SERVICIOS PROFESIONALES DE TUTORIA EN LA ASIGNATURA DE PROGRAMACION DE COMPUTADORES DEL PROGRAMA ESPECIAL ADMISION Y MOVILIDAD ACADEMICA DE PREGRADO - PEAMA- EN LA UNIVERSIDAD NACIONAL DE COLOMBIA, SEDE CARIBE.</t>
  </si>
  <si>
    <t>PRESTAR SERVICIOS PROFESIONALES DE TUTORIA EN LA ASIGNATURA DE LECTOESCRITURA DEL PROGRAMA ESPECIAL ADMISION Y MOVILIDAD ACADEMICA DE PREGRADO - PEAMA- EN LA UNIVERSIDAD NACIONAL DE COLOMBIA, SEDE CARIBE.</t>
  </si>
  <si>
    <t>PRESTAR SERVICIOS PROFESIONALES DE TUTORIA EN LA ASIGNATURA MORFOFISIOLOGIA I Y PSICOLOGIA DEL CICLO VITAL DEL PROGRAMA ESPECIAL ADMISION Y MOVILIDAD ACADEMICA DE PREGRADO - PEAMA- EN LA UNIVERSIDAD NACIONAL DE COLOMBIA, SEDE CARIBE.</t>
  </si>
  <si>
    <t>PRESTAR SERVICIOS PROFESIONALES PARA APOYAR LA VERIFICACIÓN DEL ADECUADO DESARROLLO DE LAS ACTIVIDADES PROGRAMADAS EN PROYECTO DE INFRAESTRUCTURA CON FUENTE DE FINANCIACIÓN DE REGALÍAS.</t>
  </si>
  <si>
    <t>PRESTAR SERVICIOS PROFESIONALES COMO PAR TUTOR DE LOS GRUPOS DE ESTUDIO AUTÓNOMO PARA BRINDAR ACOMPAÑAMIENTO ACADÉMICO A LOS ESTUDIANTES PEAMA EN LAS ÁREAS DE MATEMÁTICAS Y PROGRAMACIÓN Y EN TODAS LAS ASIGNATURAS QUE CONTENGAN ESTOS COMPONENTES EN LA UNIVERSIDAD NACIONAL DE COLOMBIA, SEDE CARIBE.</t>
  </si>
  <si>
    <t>PRESTAR SERVICIOS PROFESIONALES PARA TRAMITES ACADÉMICOS Y ADMINISTRATIVOS PARA EL DESARROLLO DE LA MAESTRÍA DE ESTUDIOS DEL CARIBE DE LA SEDE CARIBE .</t>
  </si>
  <si>
    <t>PRESTAR SERVICIOS PROFESIONALES COMO PAR TUTORA DE LOS GRUPOS DE ESTUDIO AUTÓNOMO PARA BRINDAR ACOMPAÑAMIENTO ACADÉMICO A LOS ESTUDIANTES PEAMA EN EL ÁREA DE HABILIDADES COMUNICATIVAS Y LECTOESCRITURA EN TODAS LAS ASIGNATURAS QUE CONTENGAN ESTE COMPONENTE EN LA UNIVERSIDAD NACIONAL DE COLOMBIA, SEDE CARIBE.</t>
  </si>
  <si>
    <t>PRESTAR SERVICIOS PROFESIONALES, PARA LA COORDINACIÓN NACIONAL DEL PROGRAMA DE EGRESADOS DE LA SEDE CARIBE.</t>
  </si>
  <si>
    <t>PRESTAR SERVICIOS PROFESIONALES DE APOYO EN EL PROCESO DE INSCRIPCIÓN DE ASPIRANTES PEAMA EN LA CONVOCATORIA 2024-I EN LA ISLA DE SAN ANDRÉS.</t>
  </si>
  <si>
    <t>PRESTAR SERVICIOS PROFESIONALES DE TUTORIA EN LA ASIGNATURA EN  APNEA  DEL PROGRAMA ESPECIAL ADMISION Y  MOVILIDAD ACADEMICA  DE PREGRADO -PEAMA - EN LA UNIVERSIDAD NACIONAL DE COLOMBIA, SEDE CARIBE.</t>
  </si>
  <si>
    <t>PRESTAR SERVICIOS DE APOYO AL PROCESO DE GESTION FINANCIERA Y ADMINISTRATIVA DE LA UNIVERSIDAD NACIONAL DE COLOMBIA SEDE CARIBE .</t>
  </si>
  <si>
    <t>CALIBRAR LOS SENSORES DE LA ESTACIÓN METEOROLÓGICA DE BAJO COSTO Y APOYAR EL DISEÑO DE GUÍAS DE APRENDIZAJE, ASEGURANDO LA PRECISIÓN DE LOS DATOS RECOPILADOS Y FACILITANDO SU INTEGRACIÓN EN EL ENTORNO EDUCATIVO DE LA UNIVERSIDAD NACIONAL DE COLOMBIA, SEDE CARIBE</t>
  </si>
  <si>
    <t>IMPLEMENTAR LA ESTACIÓN METEOROLÓGICA COMO HERRAMIENTA DE INNOVACIÓN PEDAGÓGICA EN LA UNIVERSIDAD NACIONAL DE COLOMBIA, SEDE CARIBE.</t>
  </si>
  <si>
    <t>PRESTAR SERVICIOS PROFESIONALES PARA APOYAR EL DESARROLLO DEL PROYECTO DE INVERSIÓN DE LA DIRECCIÓN NACIONAL DE BIENESTAR UNIVERSITARIO “TRANSFORMACIÓN DEL BIENESTAR UNIVERSITARIO PARA EL BIEN SER Y EL BUEN VIVIR , EN SU COMPONENTE 604-C6 – FORMACIÓN INTEGRAL DESDE LA PERSPECTIVA DEL ACOMPAÑAMIENTO INTEGRAL DEL SISTEMA DE BIENESTAR UNIVERSITARIO.</t>
  </si>
  <si>
    <t>PRESTAR SERVICIOS PROFESIONALES EN PSICOLOGIA, ASISTENCIA Y APOYO EN LA IMPLEMENTACIÓN DEL PLAN PARA EL FORTALECIMIENTO DE COMPETENCIAS BLANDAS Y 4.0 DE LA SEDE CARIBE.</t>
  </si>
  <si>
    <t>CONTRATAR EL SERVICIO INTEGRAL DE VIGILANCIA Y SEGURIDAD PRIVADA PARA LA SEDE CARIBE DE LA UNIVERSIDAD NACIONAL DE COLOMBIA, BAJO LAS CONDICIONES DE CONTRATO Nª 6 DE 2021, NEGOSIACION GLOBAL, SUSCRITO CON LA UNION TEMPORAL SVAS.</t>
  </si>
  <si>
    <t>PRESTAR SERVICIO INTEGRAL DE PERSONAL DE ASEO Y MANTENIMIENTO EN LA UNIVERSIDAD NACIONAL DE COLOMBIA, SEDE CARIBE BAJO LA MODALIDAD DE NEGOCIACION GLOBAL SEGÚN CONTRATO NO. 7-2022.</t>
  </si>
  <si>
    <t>PRESTAR SERVICIOS PROFESIONALES COMO NUTRICIONISTA EN EL MARCO DEL PROYECTO COMPONENTE DE INVERSIÓN "FORTALECIMIENTO INSTITUCIONAL -BIENESTAR UNIVERSITARIO".</t>
  </si>
  <si>
    <t>SUMINISTRAR TIQUETES AÉREOS EN RUTAS NACIONALES  PARA EL DESPLAZAMIENTO DE DOCENTES, ADMINISTRATIVOS, ESTUDIANTES E INVITADOS Y OTRAS PERSONAS NO VINCULADAS CON LA  UNIVERSIDAD NACIONAL DE COLOMBIA SEDE CARIBE EN EL MARCO DEL PROYECTO JARDIN BOTANICO SEDE CARIBE.</t>
  </si>
  <si>
    <t>SUMINISTRAR ALMUERZOS PARA ESTUDIANTES DE PREGRADO PERTENECIENTES AL PEAMA, BENEFICIARIOS DE LA CONVOCATORIA DE APOYO ALIMENTARIO DE LA UNIVERSIDAD NACIONAL DE COLOMBIA SEDE CARIBE PARA EL PERIODO 2024-1.</t>
  </si>
  <si>
    <t>SUMINISTRO DE IMPRESORA MULTIFUNCIONAL NECESARIO PARA EL PROYECTO DE JARDIN BOTANICO, SEDE CARIBE.</t>
  </si>
  <si>
    <t>SUMINISTRO DE EQUIPOS NECESARIOS PARA EL LABORATORIO DE DOCENCIA DEL CECIMAR.</t>
  </si>
  <si>
    <t>PRESTAR SERVICIOS PROFESIONALES PARA DESARROLLAR Y ENTREGAR LAS CAMPAÑAS DE COMUNICACIÓN, PIEZAS GRÁFICAS Y DEMÁS SOLICITUDES QUE SE REALICEN PARA LA SEDE CARIBE EN ARTICULACIÓN CON LA UNIDAD DE MEDIOS UNIMEDIOS.</t>
  </si>
  <si>
    <t>PRESTAR SERVICIOS DE APOYO PARA LAS ACTIVIDADES DEL PROCESO DE AUTOEVALUACION DEL PROGRAMA EN CIENCIAS BIOLOGIA, LINEA BIOLOGIA MARINA.</t>
  </si>
  <si>
    <t>MANTENIMIENTO Y REPARACIÓN A TODO COSTO DE EQUIPO PRESIÓN PARA RED BAÑOS JARDÍN BOTÁNICO.</t>
  </si>
  <si>
    <t>PRESTAR SERVICIOS PROFESIONALES PARA EL DESARROLLO DE ACTIVIDADES CONTEMPLADAS EN EL MARCO DEL PROYECTO PLAN INTEGRAL DE RIESGOS DE EXTENSIÓN</t>
  </si>
  <si>
    <t>SERVICIOS A TODO COSTO EN EL APOYO LOGISTICO Y OPERATIVO DE INVESTIGACION PARA LAS ACTIVIDADES DEL POSGRADO EN CIENCIAS BIOLOGIA DE LA UNIVERSIDAD NACIONAL DE COLOMBIA- CECIMAR.</t>
  </si>
  <si>
    <t>PRESTAR SERVICIOS PROFESIONALES COMO PERSONAL DE APOYO DEL PROCESO GESTIÓN DE LA EXTENSIÓN DE LA SEDE CARIBE.</t>
  </si>
  <si>
    <t>PRESTAR SERVICIOS DE APOYO PARA LAS ACTIVIDADES DE ORGANIZACION EN EL LABORATORIO Y APOYO EN ACTIVIDADES  DE FINANCIACION DE LOS PROYECTOS DE LOS ESTUDIANTES DEL PROGRAMA EN CIENCIAS - BIOLOGIA, LINEA BIOLOGIA MARINA.</t>
  </si>
  <si>
    <t>SUMINISTRO DE AGUA EN CARROTANQUES NECESARIAS PARA EL PROYECTO DE JARDIN BOTANICO SEDE CARIBE.</t>
  </si>
  <si>
    <t>SUMINISTRAR TIQUETES AEREOS EN DESTINOS NACIONALES PARA DOCENTES, ADMINISTRATIVOS, ESTUDIANTES E INVITADOS Y OTRAS PERSONAS NO VINCULADAS CON LA UNIVERSIDAD NACIONAL DE COLOMBIA, SEDE CARIBE EN EL MARCO DEL PROYECTO JARDIN BOTANICO SEDE CARIBE.</t>
  </si>
  <si>
    <t>SUMINISTRAR TIQUETES AEREOS EN DESTINOS NACIONALES PARA DOCENTES, ADMINISTRATIVOS, CONTRATISTAS, ESTUDIANTES E INVITADOS Y OTRAS PERSONAS VINCULADAS CON LA UNIVERSIDAD NACIONAL DE COLOMBIA EN EL MARCO DELPROYECTO POSGRADO EN CIENCIAS BIOLOGIA .</t>
  </si>
  <si>
    <t>SUMINISTRAR TIQUETES AÉREOS EN RUTAS NACIONALES PARA EL DESPLAZAMIENTO DE DOCENTES, ADMINISTRATIVOS, CONTRATISTAS E INVITADOS EN EL MARCO DEL PROYECTO ITEM DE LA UNIVERSIDAD NACIONAL DE COLOMBIA, SEDE CARIBE.</t>
  </si>
  <si>
    <t>PRESTAR LOS SERVICIOS PROFESIONALES COMO ASESOR DE LÍNEA DEL PROYECTO “FORTALECIMIENTO DEL PROGRAMA ONDAS DEL ARCHIPIÉLAGO DE SAN ANDRÉS Y PROVIDENCIA  EN LA ISLA DE SAN ANDRÉS.</t>
  </si>
  <si>
    <t>PRESTAR LOS SERVICIOS PROFESIONALES COMO ASESOR DE LÍNEA DEL PROYECTO “FORTALECIMIENTO DEL PROGRAMA ONDAS DEL ARCHIPIÉLAGO DE SAN ANDRÉS Y PROVIDENCIA  EN LA ISLA DE PROVIDENCIA.</t>
  </si>
  <si>
    <t>SUMINISTRAR BITÁCORAS NECESARIAS PARA EL DESARROLLO DE ACTIVIDADES PROGRAMADAS EN MARCO DEL PROYECTO" “FORTALECIMIENTO DEL PROGRAMA ONDAS DEL ARCHIPIÉLAGO DE SAN ANDRÉS Y PROVIDENCIA .</t>
  </si>
  <si>
    <t>SUMINISTRAR EQUIPO  PARA PROCESAMIENTO DE MUESTRAS DEL PROYECTO.</t>
  </si>
  <si>
    <t>PRESTAR SERVICIOS PROFESIONALES COMO COORDINADORA ADMINISTRATIVA “FORTALECIMIENTO DEL PROGRAMA ONDAS DEL ARCHIPIÉLAGO DE SAN ANDRÉS Y PROVIDENCIA .</t>
  </si>
  <si>
    <t>PRESTAR SERVICIOS COMO ASISTENTE ADMINISTRATIVO DEL PROYECTO “FORTALECIMIENTO DEL PROGRAMA ONDAS DEL ARCHIPIÉLAGO DE SAN ANDRÉS Y PROVIDENCIA .</t>
  </si>
  <si>
    <t>PRESTAR SERVICIOS DE APOYO TÉCNICO-LOGÍSTICO PARA EL DESARROLLO LOS CURSOS Y TALLERES ASOCIADOS A LA SOCIALIZACIÓN DEL CONOCIMIENTO EN MATERIA DE TRANSFORMACIÓN ENERGÉTICA DEL PROYECTO “INVESTIGACIÓN PARA EL FORTALECIMIENTO DE LAS CAPACIDADES EN LA PRESTACIÓN DEL SERVICIO DE ENERGÍA DE SAN ANDRÉS .</t>
  </si>
  <si>
    <t>PRESTAR LOS SERVICIOS PROFESIONALES COMO COORDINADOR PARA EL PROYECTO “FORTALECIMIENTO DEL PROGRAMA ONDAS DEL ARCHIPIÉLAGO DE SAN ANDRÉS Y PROVIDENCIA .</t>
  </si>
  <si>
    <t>SUMINISTRAR TIQUETES AEREOS EN DESTINOS NACIONALES E INTERNACIONALES PARA DOCENTES, ADMINISTRATIVOS, CONTRATISTAS, ESTUDIANTES E INVITADOS DE LA UNIVERSIDAD NACIONAL DE COLOMBIA.</t>
  </si>
  <si>
    <t>DIRECTOR SEDE SAN ANDRES</t>
  </si>
  <si>
    <t>INVERSION</t>
  </si>
  <si>
    <t>PEAMA</t>
  </si>
  <si>
    <t>BIENESTAR</t>
  </si>
  <si>
    <t>JARDIN BOTANICO</t>
  </si>
  <si>
    <t>COORDINACION DE POSGRADOS</t>
  </si>
  <si>
    <t>JEFE UNIDAD ADMINISTRATIVA</t>
  </si>
  <si>
    <t>COORDINACIÓN DE EXTENSIÓN</t>
  </si>
  <si>
    <t>COORDINADOR DE INVESTIGACION</t>
  </si>
  <si>
    <t>01-APR-24</t>
  </si>
  <si>
    <t>04-APR-24</t>
  </si>
  <si>
    <t>30-APR-24</t>
  </si>
  <si>
    <t>14-DEC-24</t>
  </si>
  <si>
    <t>30-DEC-24</t>
  </si>
  <si>
    <t>09-APR-24</t>
  </si>
  <si>
    <t>09-DEC-24</t>
  </si>
  <si>
    <t>17-DEC-24</t>
  </si>
  <si>
    <t>31-DEC-24</t>
  </si>
  <si>
    <t>02-APR-24</t>
  </si>
  <si>
    <t>SESAN ISLAND SAS</t>
  </si>
  <si>
    <t>R Y R ISLAS S.A.S.</t>
  </si>
  <si>
    <t>PROMOTORA ALIADA DEL ARCHIPIELAGO SAS</t>
  </si>
  <si>
    <t>HUDGSON FORBES VASCO EMILIO</t>
  </si>
  <si>
    <t>MC DONALD GARCIA ANDREA CATALINA</t>
  </si>
  <si>
    <t>SANABRIA HERRERA LAURA SOFIA</t>
  </si>
  <si>
    <t>BOLAÑOS CUBILLOS LINA MARIA</t>
  </si>
  <si>
    <t>AGUIRRE BARRAZA MARIA ALEJANDRA</t>
  </si>
  <si>
    <t>MARIA PAULA LOBO ANGULO</t>
  </si>
  <si>
    <t>VARGAS SOSA PETER ANDRES</t>
  </si>
  <si>
    <t>MEJIA CASTELLANOS JULIANA MARIA</t>
  </si>
  <si>
    <t>HUDGSON REEVES SILVIO</t>
  </si>
  <si>
    <t>FLOREZ ORTIZ MARIA JOSE</t>
  </si>
  <si>
    <t>RUEDA ABRAHAM EDNA</t>
  </si>
  <si>
    <t>FORBES PACHECO EMMA ELVIRA</t>
  </si>
  <si>
    <t>GARCIA DAVIS NORDINE</t>
  </si>
  <si>
    <t>BENT HOOKER LEANDRA MELISSA</t>
  </si>
  <si>
    <t>BELTRAN RODRIGUEZ ANGIE NATALY</t>
  </si>
  <si>
    <t>FRANCIS MOLINA MELANIE</t>
  </si>
  <si>
    <t>NEWBALL BARBOSA JAYSON YASID</t>
  </si>
  <si>
    <t>VARGAS VILLEGAS NELLYS PAOLA</t>
  </si>
  <si>
    <t>BRAVO CASTILLO BANY</t>
  </si>
  <si>
    <t>VENERA MARTINEZ RONALD STEWART</t>
  </si>
  <si>
    <t>CABUYO MALO ANDREA LUCIA</t>
  </si>
  <si>
    <t>PRADA TRUJILLO MARIA ALEJANDRA</t>
  </si>
  <si>
    <t>UNION TEMPORAL SVAS</t>
  </si>
  <si>
    <t>ELITE FACILITY MANAGEMENT SAS</t>
  </si>
  <si>
    <t>FORBES SMITH KATHLEEN KATHY</t>
  </si>
  <si>
    <t>AGENCIA DE VIAJES Y TURISMO AVIATUR S A S</t>
  </si>
  <si>
    <t>LOPEZ CASTRO MAURICIO ALIRIO</t>
  </si>
  <si>
    <t>PERFILES TECNOLOGICOS SAS</t>
  </si>
  <si>
    <t>INSAK SAS</t>
  </si>
  <si>
    <t>RODRIGUEZ PEÑA LORENA VIVIANA</t>
  </si>
  <si>
    <t>MUÑOZ QUINTERO DORIS ANDREA</t>
  </si>
  <si>
    <t>AQUAPLACE DESALINATION S.A.S</t>
  </si>
  <si>
    <t>HENRY DIAZ SHERYL</t>
  </si>
  <si>
    <t>INSTITUTO DE INVESTIGACIONES MARINAS Y COSTERAS</t>
  </si>
  <si>
    <t>BENAVIDES MARCHENA MARIA HELENA</t>
  </si>
  <si>
    <t>VILLANUEVA MANCILLA LUZ AIDA</t>
  </si>
  <si>
    <t>ARCHBOLD HOWARD JUAN DAVID</t>
  </si>
  <si>
    <t>AGUADO ALVAREZ JOHANNA PATRICIA</t>
  </si>
  <si>
    <t>EDITORIAL JL IMPRESORES S.A.S.</t>
  </si>
  <si>
    <t>COMPAÑIA TERRIGENO SAS</t>
  </si>
  <si>
    <t>PADILLA MENDOZA YICEL PAOLA</t>
  </si>
  <si>
    <t>JORGE HERNANDEZ VASQUEZ</t>
  </si>
  <si>
    <t>GUERRERO JIMENEZ TOMAS</t>
  </si>
  <si>
    <t>PRESTAR EL SERVICIOS DE MANTENIMIENTO PREVENTIVO Y CORRECTIVO AL CONTANIER UBICADO EN EL JARDIN BOTANICO SEDE CARIBE.</t>
  </si>
  <si>
    <t>REALIZAR A TODO COSTO REPARACIONES LOCATIVAS EN LA UNIVERSIDAD NACIONAL DE COLOMBIA SEDE CARIBE.</t>
  </si>
  <si>
    <t>REALIZAR A TODO COSTO OBRA CIVIL PARA EL CENTRO DE CABLEADO # 4  EN EL JARDIN BOTANICO DE LA SEDE CARIBE.</t>
  </si>
  <si>
    <t>PRESTAR SERVICIO INTEGRAL DE ASEO, MANTENIMIENTO EN LA UNIVERSIDAD NACIONAL DE COLOMBIA, SEDE CARIBE BAJO LA MODALIDAD DE NEGOCIACION GLOBAL SEGÚN CONTRATO NO. 7-2022</t>
  </si>
  <si>
    <t>REALIZAR MANTENIMIENTO Y REPARACIONES LOCATIVAS EN LA UNIVERSIDAD NACIONAL DE COLOMBIA SEDE CARIBE.</t>
  </si>
  <si>
    <t>PRESTAR LOS SERVICIOS COMO ASISTENTE OPERATIVO DEL PROYECTO “FORTALECIMIENTO DEL PROGRAMA ONDAS DEL ARCHIPIÉLAGO DE SAN ANDRÉS Y PROVIDENCIA”.</t>
  </si>
  <si>
    <t>Tiempo</t>
  </si>
  <si>
    <t>12-APR-24</t>
  </si>
  <si>
    <t>CONTEMAQ LTDA</t>
  </si>
  <si>
    <t>Valor y tiempo</t>
  </si>
  <si>
    <t>CENTRAL DE MATERIALES SAN ANDRES CEMASAI  SAS</t>
  </si>
  <si>
    <t>Valor</t>
  </si>
  <si>
    <t>CHOW MAYA STEVE ANDERSON</t>
  </si>
  <si>
    <t>1/06/2024 - SUSPENSION</t>
  </si>
  <si>
    <t>4/10/2024 - SUSPENSION</t>
  </si>
  <si>
    <t>ORTIZ ROCA JULIBETH</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</si>
</sst>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_-;\-&quot;$&quot;\ * #,##0.0_-;_-&quot;$&quot;\ * &quot;-&quot;??_-;_-@_-"/>
    <numFmt numFmtId="165" formatCode="_-&quot;$&quot;\ * #,##0_-;\-&quot;$&quot;\ * #,##0_-;_-&quot;$&quot;\ * &quot;-&quot;??_-;_-@_-"/>
    <numFmt numFmtId="166" formatCode="_-* #,##0.0_-;\-* #,##0.0_-;_-* &quot;-&quot;??_-;_-@_-"/>
    <numFmt numFmtId="167" formatCode="_-* #,##0_-;\-* #,##0_-;_-* &quot;-&quot;??_-;_-@_-"/>
    <numFmt numFmtId="168" formatCode="_-&quot;$&quot;\ * #,##0.000_-;\-&quot;$&quot;\ * #,##0.000_-;_-&quot;$&quot;\ * &quot;-&quot;??_-;_-@_-"/>
  </numFmts>
  <fonts count="48">
    <font>
      <sz val="11"/>
      <color theme="1"/>
      <name val="Calibri"/>
      <family val="2"/>
    </font>
    <font>
      <sz val="11"/>
      <color indexed="8"/>
      <name val="Calibri"/>
      <family val="2"/>
    </font>
    <font>
      <sz val="10"/>
      <name val="Arial"/>
      <family val="2"/>
    </font>
    <font>
      <sz val="9"/>
      <name val="Tahoma"/>
      <family val="2"/>
    </font>
    <font>
      <b/>
      <sz val="9"/>
      <name val="Tahoma"/>
      <family val="2"/>
    </font>
    <font>
      <b/>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5"/>
      <color indexed="8"/>
      <name val="Calibri"/>
      <family val="2"/>
    </font>
    <font>
      <b/>
      <i/>
      <sz val="12"/>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5"/>
      <color theme="1"/>
      <name val="Calibri"/>
      <family val="2"/>
    </font>
    <font>
      <b/>
      <i/>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thin">
        <color theme="0" tint="-0.4999699890613556"/>
      </right>
      <top>
        <color indexed="63"/>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color indexed="63"/>
      </top>
      <bottom>
        <color indexed="63"/>
      </bottom>
    </border>
    <border>
      <left style="thin">
        <color theme="0" tint="-0.1499900072813034"/>
      </left>
      <right>
        <color indexed="63"/>
      </right>
      <top>
        <color indexed="63"/>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color indexed="63"/>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color indexed="63"/>
      </bottom>
    </border>
    <border>
      <left>
        <color indexed="63"/>
      </left>
      <right>
        <color indexed="63"/>
      </right>
      <top style="thin">
        <color theme="0" tint="-0.1499900072813034"/>
      </top>
      <bottom>
        <color indexed="63"/>
      </bottom>
    </border>
    <border>
      <left style="thin">
        <color theme="0" tint="-0.1499900072813034"/>
      </left>
      <right style="thin">
        <color theme="0" tint="-0.1499900072813034"/>
      </right>
      <top>
        <color indexed="63"/>
      </top>
      <bottom style="thin">
        <color theme="0" tint="-0.149990007281303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96">
    <xf numFmtId="0" fontId="0" fillId="0" borderId="0" xfId="0" applyFont="1" applyAlignment="1">
      <alignment/>
    </xf>
    <xf numFmtId="0" fontId="0" fillId="0" borderId="0" xfId="0" applyFont="1" applyFill="1" applyAlignment="1" applyProtection="1">
      <alignment vertical="center"/>
      <protection locked="0"/>
    </xf>
    <xf numFmtId="0" fontId="45" fillId="0" borderId="0" xfId="0" applyFont="1" applyFill="1" applyAlignment="1" applyProtection="1">
      <alignment vertical="center"/>
      <protection locked="0"/>
    </xf>
    <xf numFmtId="0" fontId="0" fillId="0" borderId="0" xfId="0" applyFont="1" applyFill="1" applyBorder="1" applyAlignment="1" applyProtection="1">
      <alignment horizontal="right" vertical="center"/>
      <protection locked="0"/>
    </xf>
    <xf numFmtId="0" fontId="0" fillId="33" borderId="10" xfId="0" applyFont="1" applyFill="1" applyBorder="1" applyAlignment="1" applyProtection="1">
      <alignment horizontal="left" vertical="center"/>
      <protection locked="0"/>
    </xf>
    <xf numFmtId="0" fontId="0" fillId="33"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34" borderId="10"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11" xfId="0" applyFont="1" applyFill="1" applyBorder="1" applyAlignment="1" applyProtection="1">
      <alignment vertical="center"/>
      <protection locked="0"/>
    </xf>
    <xf numFmtId="0" fontId="0" fillId="33" borderId="1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2" xfId="0" applyFont="1" applyFill="1" applyBorder="1" applyAlignment="1" applyProtection="1">
      <alignment vertical="center"/>
      <protection locked="0"/>
    </xf>
    <xf numFmtId="165" fontId="0" fillId="0" borderId="13" xfId="51" applyNumberFormat="1" applyFont="1" applyFill="1" applyBorder="1" applyAlignment="1" applyProtection="1">
      <alignment vertical="center"/>
      <protection locked="0"/>
    </xf>
    <xf numFmtId="165" fontId="0" fillId="0" borderId="14" xfId="51" applyNumberFormat="1" applyFont="1" applyFill="1" applyBorder="1" applyAlignment="1" applyProtection="1">
      <alignment vertical="center"/>
      <protection locked="0"/>
    </xf>
    <xf numFmtId="165" fontId="0" fillId="0" borderId="15" xfId="51" applyNumberFormat="1" applyFont="1" applyFill="1" applyBorder="1" applyAlignment="1" applyProtection="1">
      <alignment vertical="center"/>
      <protection locked="0"/>
    </xf>
    <xf numFmtId="165" fontId="0" fillId="0" borderId="16" xfId="51" applyNumberFormat="1" applyFont="1" applyFill="1" applyBorder="1" applyAlignment="1" applyProtection="1">
      <alignment vertical="center"/>
      <protection locked="0"/>
    </xf>
    <xf numFmtId="0" fontId="44" fillId="34" borderId="15" xfId="0" applyFont="1" applyFill="1" applyBorder="1" applyAlignment="1">
      <alignment horizontal="center"/>
    </xf>
    <xf numFmtId="0" fontId="44" fillId="34" borderId="15" xfId="0" applyFont="1" applyFill="1" applyBorder="1" applyAlignment="1" applyProtection="1">
      <alignment horizontal="center" vertical="center" wrapText="1"/>
      <protection locked="0"/>
    </xf>
    <xf numFmtId="0" fontId="0" fillId="0" borderId="15" xfId="0" applyBorder="1" applyAlignment="1">
      <alignment horizontal="center" vertical="center"/>
    </xf>
    <xf numFmtId="0" fontId="44" fillId="0" borderId="15" xfId="0" applyFont="1" applyBorder="1" applyAlignment="1">
      <alignment horizontal="center"/>
    </xf>
    <xf numFmtId="0" fontId="44" fillId="34" borderId="10" xfId="0" applyFont="1" applyFill="1" applyBorder="1" applyAlignment="1" applyProtection="1">
      <alignment horizontal="center" vertical="center" wrapText="1"/>
      <protection locked="0"/>
    </xf>
    <xf numFmtId="0" fontId="46" fillId="0" borderId="0" xfId="0" applyFont="1" applyFill="1" applyBorder="1" applyAlignment="1" applyProtection="1">
      <alignment horizontal="left" wrapText="1"/>
      <protection locked="0"/>
    </xf>
    <xf numFmtId="0" fontId="44" fillId="35" borderId="10" xfId="0" applyFont="1" applyFill="1" applyBorder="1" applyAlignment="1" applyProtection="1">
      <alignment horizontal="center" vertical="center" wrapText="1"/>
      <protection locked="0"/>
    </xf>
    <xf numFmtId="0" fontId="44" fillId="35" borderId="15" xfId="0" applyFont="1" applyFill="1" applyBorder="1" applyAlignment="1" applyProtection="1">
      <alignment horizontal="center" vertical="center" wrapText="1"/>
      <protection locked="0"/>
    </xf>
    <xf numFmtId="167" fontId="0" fillId="0" borderId="0" xfId="49" applyNumberFormat="1" applyFont="1" applyAlignment="1">
      <alignment/>
    </xf>
    <xf numFmtId="167" fontId="0" fillId="0" borderId="0" xfId="0" applyNumberFormat="1" applyAlignment="1">
      <alignment/>
    </xf>
    <xf numFmtId="0" fontId="0" fillId="0" borderId="0" xfId="0" applyAlignment="1">
      <alignment/>
    </xf>
    <xf numFmtId="0" fontId="46" fillId="0" borderId="0" xfId="0" applyFont="1" applyFill="1" applyBorder="1" applyAlignment="1" applyProtection="1">
      <alignment vertical="center" wrapText="1"/>
      <protection locked="0"/>
    </xf>
    <xf numFmtId="0" fontId="46" fillId="0" borderId="0" xfId="0" applyFont="1" applyFill="1" applyBorder="1" applyAlignment="1" applyProtection="1">
      <alignment wrapText="1"/>
      <protection locked="0"/>
    </xf>
    <xf numFmtId="0" fontId="0" fillId="0" borderId="0" xfId="0" applyBorder="1" applyAlignment="1">
      <alignment/>
    </xf>
    <xf numFmtId="0" fontId="0" fillId="0" borderId="0" xfId="0" applyBorder="1" applyAlignment="1">
      <alignment wrapText="1"/>
    </xf>
    <xf numFmtId="0" fontId="0" fillId="0" borderId="0" xfId="0" applyBorder="1" applyAlignment="1">
      <alignment/>
    </xf>
    <xf numFmtId="0" fontId="0" fillId="0" borderId="0" xfId="0" applyBorder="1" applyAlignment="1">
      <alignment horizontal="left" wrapText="1"/>
    </xf>
    <xf numFmtId="0" fontId="0" fillId="0" borderId="0" xfId="0" applyFill="1" applyBorder="1" applyAlignment="1">
      <alignment/>
    </xf>
    <xf numFmtId="0" fontId="46" fillId="0" borderId="17" xfId="0" applyFont="1" applyFill="1" applyBorder="1" applyAlignment="1" applyProtection="1">
      <alignment vertical="center" wrapText="1"/>
      <protection locked="0"/>
    </xf>
    <xf numFmtId="0" fontId="0" fillId="0" borderId="17" xfId="0" applyBorder="1" applyAlignment="1">
      <alignment/>
    </xf>
    <xf numFmtId="0" fontId="0" fillId="0" borderId="18" xfId="0" applyFont="1" applyFill="1" applyBorder="1" applyAlignment="1">
      <alignment horizontal="center" vertical="center"/>
    </xf>
    <xf numFmtId="0" fontId="0" fillId="0" borderId="18"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protection locked="0"/>
    </xf>
    <xf numFmtId="0" fontId="0" fillId="0" borderId="18" xfId="0" applyFont="1" applyFill="1" applyBorder="1" applyAlignment="1" applyProtection="1">
      <alignment vertical="center" wrapText="1"/>
      <protection locked="0"/>
    </xf>
    <xf numFmtId="0" fontId="0" fillId="0" borderId="18" xfId="0" applyFont="1" applyFill="1" applyBorder="1" applyAlignment="1">
      <alignment vertical="center" wrapText="1"/>
    </xf>
    <xf numFmtId="0" fontId="0" fillId="0" borderId="0" xfId="0" applyAlignment="1">
      <alignment/>
    </xf>
    <xf numFmtId="0" fontId="46" fillId="33" borderId="0" xfId="0" applyFont="1" applyFill="1" applyBorder="1" applyAlignment="1" applyProtection="1">
      <alignment wrapText="1"/>
      <protection locked="0"/>
    </xf>
    <xf numFmtId="0" fontId="46" fillId="33" borderId="0" xfId="0" applyFont="1" applyFill="1" applyBorder="1" applyAlignment="1" applyProtection="1">
      <alignment horizontal="center" wrapText="1"/>
      <protection locked="0"/>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34" borderId="18" xfId="0" applyFont="1" applyFill="1" applyBorder="1" applyAlignment="1">
      <alignment horizontal="center" vertical="center"/>
    </xf>
    <xf numFmtId="0" fontId="0" fillId="34" borderId="18" xfId="0" applyFont="1" applyFill="1" applyBorder="1" applyAlignment="1">
      <alignment horizontal="center" vertical="center" wrapText="1"/>
    </xf>
    <xf numFmtId="0" fontId="0" fillId="0" borderId="18" xfId="0" applyBorder="1" applyAlignment="1">
      <alignment horizontal="left"/>
    </xf>
    <xf numFmtId="0" fontId="0" fillId="0" borderId="18" xfId="0" applyFill="1" applyBorder="1" applyAlignment="1">
      <alignment horizontal="left"/>
    </xf>
    <xf numFmtId="0" fontId="0" fillId="34" borderId="18" xfId="0" applyFont="1" applyFill="1" applyBorder="1" applyAlignment="1">
      <alignment horizontal="center"/>
    </xf>
    <xf numFmtId="0" fontId="0" fillId="0" borderId="18" xfId="0" applyFill="1" applyBorder="1" applyAlignment="1">
      <alignment horizontal="lef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46" fillId="0" borderId="18" xfId="0" applyFont="1" applyFill="1" applyBorder="1" applyAlignment="1" applyProtection="1">
      <alignment horizontal="left" vertical="center" wrapText="1"/>
      <protection locked="0"/>
    </xf>
    <xf numFmtId="0" fontId="46" fillId="0" borderId="18" xfId="0" applyFont="1" applyFill="1" applyBorder="1" applyAlignment="1" applyProtection="1">
      <alignment horizontal="left" wrapText="1"/>
      <protection locked="0"/>
    </xf>
    <xf numFmtId="0" fontId="0" fillId="0" borderId="18" xfId="0" applyBorder="1" applyAlignment="1">
      <alignment horizontal="left" vertical="center" wrapText="1"/>
    </xf>
    <xf numFmtId="0" fontId="0" fillId="0" borderId="18" xfId="0" applyBorder="1" applyAlignment="1">
      <alignment horizontal="left" wrapText="1"/>
    </xf>
    <xf numFmtId="0" fontId="0" fillId="0" borderId="18" xfId="0" applyBorder="1" applyAlignment="1">
      <alignment horizontal="left" vertical="center"/>
    </xf>
    <xf numFmtId="0" fontId="46" fillId="0" borderId="18" xfId="0" applyFont="1" applyFill="1" applyBorder="1" applyAlignment="1" applyProtection="1">
      <alignment horizontal="center" wrapText="1"/>
      <protection locked="0"/>
    </xf>
    <xf numFmtId="0" fontId="46" fillId="33" borderId="21" xfId="0" applyFont="1" applyFill="1" applyBorder="1" applyAlignment="1" applyProtection="1">
      <alignment horizontal="left" wrapText="1"/>
      <protection locked="0"/>
    </xf>
    <xf numFmtId="0" fontId="46" fillId="33" borderId="21" xfId="0" applyFont="1" applyFill="1" applyBorder="1" applyAlignment="1" applyProtection="1">
      <alignment horizontal="center" wrapText="1"/>
      <protection locked="0"/>
    </xf>
    <xf numFmtId="0" fontId="0" fillId="0" borderId="0" xfId="0" applyAlignment="1">
      <alignment horizontal="center"/>
    </xf>
    <xf numFmtId="0" fontId="46" fillId="0" borderId="0" xfId="0" applyFont="1" applyFill="1" applyBorder="1" applyAlignment="1" applyProtection="1">
      <alignment horizontal="left" vertical="center" wrapText="1"/>
      <protection locked="0"/>
    </xf>
    <xf numFmtId="0" fontId="0" fillId="34" borderId="18" xfId="0" applyFont="1" applyFill="1" applyBorder="1" applyAlignment="1">
      <alignment horizontal="center" vertical="center" wrapText="1"/>
    </xf>
    <xf numFmtId="0" fontId="46" fillId="0" borderId="0" xfId="0" applyFont="1" applyFill="1" applyBorder="1" applyAlignment="1" applyProtection="1">
      <alignment horizontal="center" wrapText="1"/>
      <protection locked="0"/>
    </xf>
    <xf numFmtId="0" fontId="0" fillId="34" borderId="18" xfId="0" applyFont="1" applyFill="1" applyBorder="1" applyAlignment="1">
      <alignment horizontal="center" vertical="center"/>
    </xf>
    <xf numFmtId="0" fontId="0" fillId="34" borderId="18" xfId="0" applyFont="1" applyFill="1" applyBorder="1" applyAlignment="1" applyProtection="1">
      <alignment horizontal="center" vertical="center" wrapText="1"/>
      <protection locked="0"/>
    </xf>
    <xf numFmtId="0" fontId="44" fillId="0" borderId="0" xfId="0" applyFont="1" applyFill="1" applyAlignment="1" applyProtection="1">
      <alignment horizontal="center" wrapText="1"/>
      <protection locked="0"/>
    </xf>
    <xf numFmtId="0" fontId="46" fillId="0" borderId="0" xfId="0" applyFont="1" applyFill="1" applyBorder="1" applyAlignment="1" applyProtection="1">
      <alignment horizontal="left" wrapText="1"/>
      <protection locked="0"/>
    </xf>
    <xf numFmtId="0" fontId="44" fillId="34" borderId="15" xfId="0" applyFont="1" applyFill="1" applyBorder="1" applyAlignment="1" applyProtection="1">
      <alignment horizontal="center" vertical="center" wrapText="1"/>
      <protection locked="0"/>
    </xf>
    <xf numFmtId="0" fontId="44" fillId="34" borderId="15" xfId="0" applyFont="1" applyFill="1" applyBorder="1" applyAlignment="1">
      <alignment horizontal="center"/>
    </xf>
    <xf numFmtId="0" fontId="44" fillId="35" borderId="15" xfId="0" applyFont="1" applyFill="1" applyBorder="1" applyAlignment="1">
      <alignment horizontal="center"/>
    </xf>
    <xf numFmtId="0" fontId="44" fillId="0" borderId="15" xfId="0" applyFont="1" applyBorder="1" applyAlignment="1">
      <alignment horizontal="center"/>
    </xf>
    <xf numFmtId="0" fontId="0" fillId="0" borderId="18" xfId="0" applyFill="1" applyBorder="1" applyAlignment="1">
      <alignment horizontal="center"/>
    </xf>
    <xf numFmtId="0" fontId="0" fillId="34" borderId="20" xfId="0" applyFont="1" applyFill="1" applyBorder="1" applyAlignment="1" applyProtection="1">
      <alignment horizontal="center" vertical="center" wrapText="1"/>
      <protection locked="0"/>
    </xf>
    <xf numFmtId="0" fontId="0" fillId="0" borderId="22" xfId="0" applyFill="1" applyBorder="1" applyAlignment="1">
      <alignment/>
    </xf>
    <xf numFmtId="0" fontId="0" fillId="0" borderId="23" xfId="0" applyBorder="1" applyAlignment="1">
      <alignment/>
    </xf>
    <xf numFmtId="15" fontId="0" fillId="0" borderId="0" xfId="0" applyNumberFormat="1" applyAlignment="1">
      <alignment/>
    </xf>
    <xf numFmtId="15" fontId="0" fillId="0" borderId="23" xfId="0" applyNumberFormat="1" applyBorder="1" applyAlignment="1">
      <alignment/>
    </xf>
    <xf numFmtId="15" fontId="0" fillId="0" borderId="23" xfId="0" applyNumberFormat="1" applyBorder="1" applyAlignment="1">
      <alignment horizontal="center"/>
    </xf>
    <xf numFmtId="0" fontId="0" fillId="0" borderId="23" xfId="0" applyBorder="1" applyAlignment="1">
      <alignment horizontal="center"/>
    </xf>
    <xf numFmtId="44" fontId="0" fillId="0" borderId="23" xfId="51" applyFont="1" applyBorder="1" applyAlignment="1">
      <alignment/>
    </xf>
    <xf numFmtId="0" fontId="0" fillId="0" borderId="22" xfId="0" applyFill="1" applyBorder="1" applyAlignment="1">
      <alignment horizontal="center"/>
    </xf>
    <xf numFmtId="0" fontId="0" fillId="0" borderId="23" xfId="0" applyFill="1" applyBorder="1" applyAlignment="1">
      <alignment/>
    </xf>
    <xf numFmtId="44" fontId="0" fillId="0" borderId="0" xfId="51"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371475</xdr:colOff>
      <xdr:row>1</xdr:row>
      <xdr:rowOff>38100</xdr:rowOff>
    </xdr:from>
    <xdr:to>
      <xdr:col>14</xdr:col>
      <xdr:colOff>1190625</xdr:colOff>
      <xdr:row>6</xdr:row>
      <xdr:rowOff>133350</xdr:rowOff>
    </xdr:to>
    <xdr:pic>
      <xdr:nvPicPr>
        <xdr:cNvPr id="1" name="Imagen 3"/>
        <xdr:cNvPicPr preferRelativeResize="1">
          <a:picLocks noChangeAspect="1"/>
        </xdr:cNvPicPr>
      </xdr:nvPicPr>
      <xdr:blipFill>
        <a:blip r:embed="rId1"/>
        <a:stretch>
          <a:fillRect/>
        </a:stretch>
      </xdr:blipFill>
      <xdr:spPr>
        <a:xfrm>
          <a:off x="12868275" y="228600"/>
          <a:ext cx="203835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390525</xdr:colOff>
      <xdr:row>1</xdr:row>
      <xdr:rowOff>38100</xdr:rowOff>
    </xdr:from>
    <xdr:to>
      <xdr:col>13</xdr:col>
      <xdr:colOff>1381125</xdr:colOff>
      <xdr:row>5</xdr:row>
      <xdr:rowOff>171450</xdr:rowOff>
    </xdr:to>
    <xdr:pic>
      <xdr:nvPicPr>
        <xdr:cNvPr id="1" name="Imagen 3"/>
        <xdr:cNvPicPr preferRelativeResize="1">
          <a:picLocks noChangeAspect="1"/>
        </xdr:cNvPicPr>
      </xdr:nvPicPr>
      <xdr:blipFill>
        <a:blip r:embed="rId1"/>
        <a:stretch>
          <a:fillRect/>
        </a:stretch>
      </xdr:blipFill>
      <xdr:spPr>
        <a:xfrm>
          <a:off x="12677775" y="228600"/>
          <a:ext cx="2038350"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895350</xdr:colOff>
      <xdr:row>1</xdr:row>
      <xdr:rowOff>38100</xdr:rowOff>
    </xdr:from>
    <xdr:to>
      <xdr:col>3</xdr:col>
      <xdr:colOff>3295650</xdr:colOff>
      <xdr:row>6</xdr:row>
      <xdr:rowOff>9525</xdr:rowOff>
    </xdr:to>
    <xdr:pic>
      <xdr:nvPicPr>
        <xdr:cNvPr id="1" name="Imagen 3"/>
        <xdr:cNvPicPr preferRelativeResize="1">
          <a:picLocks noChangeAspect="1"/>
        </xdr:cNvPicPr>
      </xdr:nvPicPr>
      <xdr:blipFill>
        <a:blip r:embed="rId1"/>
        <a:stretch>
          <a:fillRect/>
        </a:stretch>
      </xdr:blipFill>
      <xdr:spPr>
        <a:xfrm>
          <a:off x="9810750" y="228600"/>
          <a:ext cx="2400300" cy="126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1123950</xdr:colOff>
      <xdr:row>19</xdr:row>
      <xdr:rowOff>114300</xdr:rowOff>
    </xdr:from>
    <xdr:to>
      <xdr:col>36</xdr:col>
      <xdr:colOff>85725</xdr:colOff>
      <xdr:row>28</xdr:row>
      <xdr:rowOff>142875</xdr:rowOff>
    </xdr:to>
    <xdr:pic>
      <xdr:nvPicPr>
        <xdr:cNvPr id="1" name="Imagen 3"/>
        <xdr:cNvPicPr preferRelativeResize="1">
          <a:picLocks noChangeAspect="1"/>
        </xdr:cNvPicPr>
      </xdr:nvPicPr>
      <xdr:blipFill>
        <a:blip r:embed="rId1"/>
        <a:stretch>
          <a:fillRect/>
        </a:stretch>
      </xdr:blipFill>
      <xdr:spPr>
        <a:xfrm>
          <a:off x="33661350" y="5095875"/>
          <a:ext cx="3371850" cy="2171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TRATOS%20FEBRE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ATOS FEBRER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8" tint="0.5999900102615356"/>
  </sheetPr>
  <dimension ref="C4:W74"/>
  <sheetViews>
    <sheetView showGridLines="0" tabSelected="1" view="pageBreakPreview" zoomScale="80" zoomScaleNormal="80" zoomScaleSheetLayoutView="80" zoomScalePageLayoutView="0" workbookViewId="0" topLeftCell="A1">
      <selection activeCell="H16" sqref="H16"/>
    </sheetView>
  </sheetViews>
  <sheetFormatPr defaultColWidth="11.421875" defaultRowHeight="15"/>
  <cols>
    <col min="1" max="1" width="3.00390625" style="0" customWidth="1"/>
    <col min="2" max="2" width="4.7109375" style="0" customWidth="1"/>
    <col min="3" max="4" width="12.421875" style="0" customWidth="1"/>
    <col min="5" max="5" width="12.8515625" style="0" customWidth="1"/>
    <col min="6" max="6" width="19.421875" style="0" customWidth="1"/>
    <col min="7" max="7" width="14.28125" style="0" customWidth="1"/>
    <col min="8" max="8" width="12.28125" style="0" customWidth="1"/>
    <col min="9" max="9" width="32.57421875" style="0" customWidth="1"/>
    <col min="10" max="10" width="17.00390625" style="0" customWidth="1"/>
    <col min="11" max="11" width="14.57421875" style="0" bestFit="1" customWidth="1"/>
    <col min="12" max="12" width="17.8515625" style="0" bestFit="1" customWidth="1"/>
    <col min="13" max="13" width="14.00390625" style="0" customWidth="1"/>
    <col min="14" max="15" width="18.28125" style="0" bestFit="1" customWidth="1"/>
  </cols>
  <sheetData>
    <row r="2" s="50" customFormat="1" ht="15"/>
    <row r="4" spans="3:23" ht="15.75" customHeight="1">
      <c r="C4" s="64" t="s">
        <v>0</v>
      </c>
      <c r="D4" s="64"/>
      <c r="E4" s="64"/>
      <c r="F4" s="64"/>
      <c r="G4" s="64"/>
      <c r="H4" s="64"/>
      <c r="I4" s="64"/>
      <c r="J4" s="64"/>
      <c r="K4" s="64"/>
      <c r="L4" s="64"/>
      <c r="M4" s="64"/>
      <c r="N4" s="64"/>
      <c r="O4" s="64"/>
      <c r="P4" s="35"/>
      <c r="Q4" s="35"/>
      <c r="R4" s="35"/>
      <c r="S4" s="35"/>
      <c r="T4" s="35"/>
      <c r="U4" s="35"/>
      <c r="V4" s="35"/>
      <c r="W4" s="35"/>
    </row>
    <row r="5" spans="3:23" ht="15.75" customHeight="1">
      <c r="C5" s="64" t="s">
        <v>1</v>
      </c>
      <c r="D5" s="64"/>
      <c r="E5" s="64"/>
      <c r="F5" s="64"/>
      <c r="G5" s="64"/>
      <c r="H5" s="64"/>
      <c r="I5" s="64"/>
      <c r="J5" s="64"/>
      <c r="K5" s="64"/>
      <c r="L5" s="64"/>
      <c r="M5" s="64"/>
      <c r="N5" s="64"/>
      <c r="O5" s="64"/>
      <c r="P5" s="36"/>
      <c r="Q5" s="36"/>
      <c r="R5" s="36"/>
      <c r="S5" s="36"/>
      <c r="T5" s="36"/>
      <c r="U5" s="36"/>
      <c r="V5" s="36"/>
      <c r="W5" s="36"/>
    </row>
    <row r="6" spans="3:23" ht="15.75" customHeight="1">
      <c r="C6" s="64" t="s">
        <v>2</v>
      </c>
      <c r="D6" s="64"/>
      <c r="E6" s="64"/>
      <c r="F6" s="64"/>
      <c r="G6" s="64"/>
      <c r="H6" s="64"/>
      <c r="I6" s="64"/>
      <c r="J6" s="64"/>
      <c r="K6" s="64"/>
      <c r="L6" s="64"/>
      <c r="M6" s="64"/>
      <c r="N6" s="64"/>
      <c r="O6" s="64"/>
      <c r="P6" s="36"/>
      <c r="Q6" s="36"/>
      <c r="R6" s="36"/>
      <c r="S6" s="36"/>
      <c r="T6" s="36"/>
      <c r="U6" s="36"/>
      <c r="V6" s="36"/>
      <c r="W6" s="36"/>
    </row>
    <row r="7" spans="3:23" ht="15" customHeight="1">
      <c r="C7" s="69"/>
      <c r="D7" s="69"/>
      <c r="E7" s="69"/>
      <c r="F7" s="69"/>
      <c r="G7" s="69"/>
      <c r="H7" s="69"/>
      <c r="I7" s="69"/>
      <c r="J7" s="69"/>
      <c r="K7" s="69"/>
      <c r="L7" s="69"/>
      <c r="M7" s="69"/>
      <c r="N7" s="69"/>
      <c r="O7" s="69"/>
      <c r="P7" s="29"/>
      <c r="Q7" s="29"/>
      <c r="R7" s="29"/>
      <c r="S7" s="29"/>
      <c r="T7" s="29"/>
      <c r="U7" s="29"/>
      <c r="V7" s="29"/>
      <c r="W7" s="29"/>
    </row>
    <row r="8" spans="3:15" ht="15">
      <c r="C8" s="60" t="s">
        <v>109</v>
      </c>
      <c r="D8" s="60"/>
      <c r="E8" s="60"/>
      <c r="F8" s="60"/>
      <c r="G8" s="60"/>
      <c r="H8" s="60"/>
      <c r="I8" s="60"/>
      <c r="J8" s="60"/>
      <c r="K8" s="60"/>
      <c r="L8" s="60"/>
      <c r="M8" s="60"/>
      <c r="N8" s="60"/>
      <c r="O8" s="60"/>
    </row>
    <row r="9" spans="3:15" ht="30">
      <c r="C9" s="85" t="s">
        <v>100</v>
      </c>
      <c r="D9" s="85" t="s">
        <v>22</v>
      </c>
      <c r="E9" s="85" t="s">
        <v>3</v>
      </c>
      <c r="F9" s="85" t="s">
        <v>107</v>
      </c>
      <c r="G9" s="85" t="s">
        <v>5</v>
      </c>
      <c r="H9" s="85" t="s">
        <v>112</v>
      </c>
      <c r="I9" s="85" t="s">
        <v>9</v>
      </c>
      <c r="J9" s="85" t="s">
        <v>105</v>
      </c>
      <c r="K9" s="85" t="s">
        <v>10</v>
      </c>
      <c r="L9" s="85" t="s">
        <v>24</v>
      </c>
      <c r="M9" s="85" t="s">
        <v>124</v>
      </c>
      <c r="N9" s="85" t="s">
        <v>7</v>
      </c>
      <c r="O9" s="85" t="s">
        <v>125</v>
      </c>
    </row>
    <row r="10" spans="3:15" ht="15">
      <c r="C10" s="94">
        <v>2024</v>
      </c>
      <c r="D10" s="87">
        <v>8001</v>
      </c>
      <c r="E10" s="94" t="str">
        <f>_xlfn.IFERROR(VLOOKUP(D10,Hoja3!$B$4:$D$101,2,0),"")</f>
        <v>SEDE CARIBE</v>
      </c>
      <c r="F10" s="94" t="str">
        <f>_xlfn.IFERROR(VLOOKUP(D10,Hoja3!$B$4:$D$101,3,0),"")</f>
        <v>NIVEL CENTRAL CARIBE</v>
      </c>
      <c r="G10" s="87" t="s">
        <v>145</v>
      </c>
      <c r="H10" s="87">
        <v>1</v>
      </c>
      <c r="I10" s="87" t="s">
        <v>151</v>
      </c>
      <c r="J10" s="87" t="s">
        <v>205</v>
      </c>
      <c r="K10" s="89">
        <v>45331</v>
      </c>
      <c r="L10" s="90">
        <v>45335</v>
      </c>
      <c r="M10" s="87">
        <v>900345839</v>
      </c>
      <c r="N10" s="87" t="s">
        <v>224</v>
      </c>
      <c r="O10" s="92">
        <v>13425200</v>
      </c>
    </row>
    <row r="11" spans="3:15" ht="15">
      <c r="C11" s="94">
        <v>2024</v>
      </c>
      <c r="D11" s="87">
        <v>8001</v>
      </c>
      <c r="E11" s="94" t="str">
        <f>_xlfn.IFERROR(VLOOKUP(D11,Hoja3!$B$4:$D$101,2,0),"")</f>
        <v>SEDE CARIBE</v>
      </c>
      <c r="F11" s="94" t="str">
        <f>_xlfn.IFERROR(VLOOKUP(D11,Hoja3!$B$4:$D$101,3,0),"")</f>
        <v>NIVEL CENTRAL CARIBE</v>
      </c>
      <c r="G11" s="87" t="s">
        <v>145</v>
      </c>
      <c r="H11" s="87">
        <v>2</v>
      </c>
      <c r="I11" s="87" t="s">
        <v>152</v>
      </c>
      <c r="J11" s="87" t="s">
        <v>205</v>
      </c>
      <c r="K11" s="89">
        <v>45345</v>
      </c>
      <c r="L11" s="90">
        <v>45374</v>
      </c>
      <c r="M11" s="87">
        <v>900233267</v>
      </c>
      <c r="N11" s="87" t="s">
        <v>225</v>
      </c>
      <c r="O11" s="92">
        <v>176253000</v>
      </c>
    </row>
    <row r="12" spans="3:15" ht="15">
      <c r="C12" s="94">
        <v>2024</v>
      </c>
      <c r="D12" s="87">
        <v>8001</v>
      </c>
      <c r="E12" s="94" t="str">
        <f>_xlfn.IFERROR(VLOOKUP(D12,Hoja3!$B$4:$D$101,2,0),"")</f>
        <v>SEDE CARIBE</v>
      </c>
      <c r="F12" s="94" t="str">
        <f>_xlfn.IFERROR(VLOOKUP(D12,Hoja3!$B$4:$D$101,3,0),"")</f>
        <v>NIVEL CENTRAL CARIBE</v>
      </c>
      <c r="G12" s="87" t="s">
        <v>145</v>
      </c>
      <c r="H12" s="87">
        <v>3</v>
      </c>
      <c r="I12" s="87" t="s">
        <v>153</v>
      </c>
      <c r="J12" s="87" t="s">
        <v>205</v>
      </c>
      <c r="K12" s="89">
        <v>45348</v>
      </c>
      <c r="L12" s="90">
        <v>45362</v>
      </c>
      <c r="M12" s="87">
        <v>900345839</v>
      </c>
      <c r="N12" s="87" t="s">
        <v>224</v>
      </c>
      <c r="O12" s="92">
        <v>2390438</v>
      </c>
    </row>
    <row r="13" spans="3:15" ht="15">
      <c r="C13" s="94">
        <v>2024</v>
      </c>
      <c r="D13" s="87">
        <v>8001</v>
      </c>
      <c r="E13" s="94" t="str">
        <f>_xlfn.IFERROR(VLOOKUP(D13,Hoja3!$B$4:$D$101,2,0),"")</f>
        <v>SEDE CARIBE</v>
      </c>
      <c r="F13" s="94" t="str">
        <f>_xlfn.IFERROR(VLOOKUP(D13,Hoja3!$B$4:$D$101,3,0),"")</f>
        <v>NIVEL CENTRAL CARIBE</v>
      </c>
      <c r="G13" s="87" t="s">
        <v>146</v>
      </c>
      <c r="H13" s="87">
        <v>1</v>
      </c>
      <c r="I13" s="87" t="s">
        <v>154</v>
      </c>
      <c r="J13" s="87" t="s">
        <v>205</v>
      </c>
      <c r="K13" s="89">
        <v>45327</v>
      </c>
      <c r="L13" s="91" t="s">
        <v>215</v>
      </c>
      <c r="M13" s="87">
        <v>900715979</v>
      </c>
      <c r="N13" s="87" t="s">
        <v>226</v>
      </c>
      <c r="O13" s="92">
        <v>238911512</v>
      </c>
    </row>
    <row r="14" spans="3:15" ht="15">
      <c r="C14" s="94">
        <v>2024</v>
      </c>
      <c r="D14" s="87">
        <v>8001</v>
      </c>
      <c r="E14" s="94" t="str">
        <f>_xlfn.IFERROR(VLOOKUP(D14,Hoja3!$B$4:$D$101,2,0),"")</f>
        <v>SEDE CARIBE</v>
      </c>
      <c r="F14" s="94" t="str">
        <f>_xlfn.IFERROR(VLOOKUP(D14,Hoja3!$B$4:$D$101,3,0),"")</f>
        <v>NIVEL CENTRAL CARIBE</v>
      </c>
      <c r="G14" s="87" t="s">
        <v>147</v>
      </c>
      <c r="H14" s="87">
        <v>18</v>
      </c>
      <c r="I14" s="87" t="s">
        <v>155</v>
      </c>
      <c r="J14" s="87" t="s">
        <v>206</v>
      </c>
      <c r="K14" s="89">
        <v>45331</v>
      </c>
      <c r="L14" s="90">
        <v>45443</v>
      </c>
      <c r="M14" s="87">
        <v>18012108</v>
      </c>
      <c r="N14" s="87" t="s">
        <v>227</v>
      </c>
      <c r="O14" s="92">
        <v>12000000</v>
      </c>
    </row>
    <row r="15" spans="3:15" ht="15">
      <c r="C15" s="94">
        <v>2024</v>
      </c>
      <c r="D15" s="87">
        <v>8001</v>
      </c>
      <c r="E15" s="94" t="str">
        <f>_xlfn.IFERROR(VLOOKUP(D15,Hoja3!$B$4:$D$101,2,0),"")</f>
        <v>SEDE CARIBE</v>
      </c>
      <c r="F15" s="94" t="str">
        <f>_xlfn.IFERROR(VLOOKUP(D15,Hoja3!$B$4:$D$101,3,0),"")</f>
        <v>NIVEL CENTRAL CARIBE</v>
      </c>
      <c r="G15" s="87" t="s">
        <v>147</v>
      </c>
      <c r="H15" s="87">
        <v>19</v>
      </c>
      <c r="I15" s="87" t="s">
        <v>156</v>
      </c>
      <c r="J15" s="87" t="s">
        <v>206</v>
      </c>
      <c r="K15" s="89">
        <v>45331</v>
      </c>
      <c r="L15" s="90">
        <v>45443</v>
      </c>
      <c r="M15" s="87">
        <v>40992108</v>
      </c>
      <c r="N15" s="87" t="s">
        <v>228</v>
      </c>
      <c r="O15" s="92">
        <v>12000000</v>
      </c>
    </row>
    <row r="16" spans="3:15" ht="15" customHeight="1">
      <c r="C16" s="94">
        <v>2024</v>
      </c>
      <c r="D16" s="87">
        <v>8001</v>
      </c>
      <c r="E16" s="94" t="str">
        <f>_xlfn.IFERROR(VLOOKUP(D16,Hoja3!$B$4:$D$101,2,0),"")</f>
        <v>SEDE CARIBE</v>
      </c>
      <c r="F16" s="94" t="str">
        <f>_xlfn.IFERROR(VLOOKUP(D16,Hoja3!$B$4:$D$101,3,0),"")</f>
        <v>NIVEL CENTRAL CARIBE</v>
      </c>
      <c r="G16" s="87" t="s">
        <v>147</v>
      </c>
      <c r="H16" s="87">
        <v>20</v>
      </c>
      <c r="I16" s="87" t="s">
        <v>157</v>
      </c>
      <c r="J16" s="87" t="s">
        <v>206</v>
      </c>
      <c r="K16" s="89">
        <v>45331</v>
      </c>
      <c r="L16" s="90">
        <v>45443</v>
      </c>
      <c r="M16" s="87">
        <v>1015480834</v>
      </c>
      <c r="N16" s="87" t="s">
        <v>229</v>
      </c>
      <c r="O16" s="92">
        <v>12000000</v>
      </c>
    </row>
    <row r="17" spans="3:15" ht="15">
      <c r="C17" s="94">
        <v>2024</v>
      </c>
      <c r="D17" s="87">
        <v>8001</v>
      </c>
      <c r="E17" s="94" t="str">
        <f>_xlfn.IFERROR(VLOOKUP(D17,Hoja3!$B$4:$D$101,2,0),"")</f>
        <v>SEDE CARIBE</v>
      </c>
      <c r="F17" s="94" t="str">
        <f>_xlfn.IFERROR(VLOOKUP(D17,Hoja3!$B$4:$D$101,3,0),"")</f>
        <v>NIVEL CENTRAL CARIBE</v>
      </c>
      <c r="G17" s="87" t="s">
        <v>147</v>
      </c>
      <c r="H17" s="87">
        <v>21</v>
      </c>
      <c r="I17" s="87" t="s">
        <v>158</v>
      </c>
      <c r="J17" s="87" t="s">
        <v>206</v>
      </c>
      <c r="K17" s="89">
        <v>45331</v>
      </c>
      <c r="L17" s="90">
        <v>45443</v>
      </c>
      <c r="M17" s="87">
        <v>1123621126</v>
      </c>
      <c r="N17" s="87" t="s">
        <v>230</v>
      </c>
      <c r="O17" s="92">
        <v>12000000</v>
      </c>
    </row>
    <row r="18" spans="3:15" ht="15">
      <c r="C18" s="94">
        <v>2024</v>
      </c>
      <c r="D18" s="87">
        <v>8001</v>
      </c>
      <c r="E18" s="94" t="str">
        <f>_xlfn.IFERROR(VLOOKUP(D18,Hoja3!$B$4:$D$101,2,0),"")</f>
        <v>SEDE CARIBE</v>
      </c>
      <c r="F18" s="94" t="str">
        <f>_xlfn.IFERROR(VLOOKUP(D18,Hoja3!$B$4:$D$101,3,0),"")</f>
        <v>NIVEL CENTRAL CARIBE</v>
      </c>
      <c r="G18" s="87" t="s">
        <v>147</v>
      </c>
      <c r="H18" s="87">
        <v>22</v>
      </c>
      <c r="I18" s="87" t="s">
        <v>159</v>
      </c>
      <c r="J18" s="87" t="s">
        <v>206</v>
      </c>
      <c r="K18" s="89">
        <v>45331</v>
      </c>
      <c r="L18" s="90">
        <v>45443</v>
      </c>
      <c r="M18" s="87">
        <v>1123634187</v>
      </c>
      <c r="N18" s="87" t="s">
        <v>231</v>
      </c>
      <c r="O18" s="92">
        <v>12000000</v>
      </c>
    </row>
    <row r="19" spans="3:15" ht="15">
      <c r="C19" s="94">
        <v>2024</v>
      </c>
      <c r="D19" s="87">
        <v>8001</v>
      </c>
      <c r="E19" s="94" t="str">
        <f>_xlfn.IFERROR(VLOOKUP(D19,Hoja3!$B$4:$D$101,2,0),"")</f>
        <v>SEDE CARIBE</v>
      </c>
      <c r="F19" s="94" t="str">
        <f>_xlfn.IFERROR(VLOOKUP(D19,Hoja3!$B$4:$D$101,3,0),"")</f>
        <v>NIVEL CENTRAL CARIBE</v>
      </c>
      <c r="G19" s="87" t="s">
        <v>147</v>
      </c>
      <c r="H19" s="87">
        <v>23</v>
      </c>
      <c r="I19" s="87" t="s">
        <v>160</v>
      </c>
      <c r="J19" s="87" t="s">
        <v>206</v>
      </c>
      <c r="K19" s="89">
        <v>45331</v>
      </c>
      <c r="L19" s="90">
        <v>45443</v>
      </c>
      <c r="M19" s="87">
        <v>1123633196</v>
      </c>
      <c r="N19" s="87" t="s">
        <v>232</v>
      </c>
      <c r="O19" s="92">
        <v>12000000</v>
      </c>
    </row>
    <row r="20" spans="3:15" ht="15">
      <c r="C20" s="94">
        <v>2024</v>
      </c>
      <c r="D20" s="87">
        <v>8001</v>
      </c>
      <c r="E20" s="94" t="str">
        <f>_xlfn.IFERROR(VLOOKUP(D20,Hoja3!$B$4:$D$101,2,0),"")</f>
        <v>SEDE CARIBE</v>
      </c>
      <c r="F20" s="94" t="str">
        <f>_xlfn.IFERROR(VLOOKUP(D20,Hoja3!$B$4:$D$101,3,0),"")</f>
        <v>NIVEL CENTRAL CARIBE</v>
      </c>
      <c r="G20" s="87" t="s">
        <v>147</v>
      </c>
      <c r="H20" s="87">
        <v>24</v>
      </c>
      <c r="I20" s="87" t="s">
        <v>161</v>
      </c>
      <c r="J20" s="87" t="s">
        <v>206</v>
      </c>
      <c r="K20" s="89">
        <v>45331</v>
      </c>
      <c r="L20" s="90">
        <v>45443</v>
      </c>
      <c r="M20" s="87">
        <v>1125231849</v>
      </c>
      <c r="N20" s="87" t="s">
        <v>233</v>
      </c>
      <c r="O20" s="92">
        <v>10000000</v>
      </c>
    </row>
    <row r="21" spans="3:15" ht="15">
      <c r="C21" s="94">
        <v>2024</v>
      </c>
      <c r="D21" s="87">
        <v>8001</v>
      </c>
      <c r="E21" s="94" t="str">
        <f>_xlfn.IFERROR(VLOOKUP(D21,Hoja3!$B$4:$D$101,2,0),"")</f>
        <v>SEDE CARIBE</v>
      </c>
      <c r="F21" s="94" t="str">
        <f>_xlfn.IFERROR(VLOOKUP(D21,Hoja3!$B$4:$D$101,3,0),"")</f>
        <v>NIVEL CENTRAL CARIBE</v>
      </c>
      <c r="G21" s="87" t="s">
        <v>147</v>
      </c>
      <c r="H21" s="87">
        <v>25</v>
      </c>
      <c r="I21" s="87" t="s">
        <v>162</v>
      </c>
      <c r="J21" s="87" t="s">
        <v>207</v>
      </c>
      <c r="K21" s="89">
        <v>45331</v>
      </c>
      <c r="L21" s="90">
        <v>45443</v>
      </c>
      <c r="M21" s="87">
        <v>1018496709</v>
      </c>
      <c r="N21" s="87" t="s">
        <v>234</v>
      </c>
      <c r="O21" s="92">
        <v>6000000</v>
      </c>
    </row>
    <row r="22" spans="3:15" ht="15">
      <c r="C22" s="94">
        <v>2024</v>
      </c>
      <c r="D22" s="87">
        <v>8001</v>
      </c>
      <c r="E22" s="94" t="str">
        <f>_xlfn.IFERROR(VLOOKUP(D22,Hoja3!$B$4:$D$101,2,0),"")</f>
        <v>SEDE CARIBE</v>
      </c>
      <c r="F22" s="94" t="str">
        <f>_xlfn.IFERROR(VLOOKUP(D22,Hoja3!$B$4:$D$101,3,0),"")</f>
        <v>NIVEL CENTRAL CARIBE</v>
      </c>
      <c r="G22" s="87" t="s">
        <v>147</v>
      </c>
      <c r="H22" s="87">
        <v>26</v>
      </c>
      <c r="I22" s="87" t="s">
        <v>163</v>
      </c>
      <c r="J22" s="87" t="s">
        <v>207</v>
      </c>
      <c r="K22" s="89">
        <v>45331</v>
      </c>
      <c r="L22" s="90">
        <v>45443</v>
      </c>
      <c r="M22" s="87">
        <v>18002858</v>
      </c>
      <c r="N22" s="87" t="s">
        <v>235</v>
      </c>
      <c r="O22" s="92">
        <v>7848000</v>
      </c>
    </row>
    <row r="23" spans="3:15" ht="15">
      <c r="C23" s="94">
        <v>2024</v>
      </c>
      <c r="D23" s="87">
        <v>8001</v>
      </c>
      <c r="E23" s="94" t="str">
        <f>_xlfn.IFERROR(VLOOKUP(D23,Hoja3!$B$4:$D$101,2,0),"")</f>
        <v>SEDE CARIBE</v>
      </c>
      <c r="F23" s="94" t="str">
        <f>_xlfn.IFERROR(VLOOKUP(D23,Hoja3!$B$4:$D$101,3,0),"")</f>
        <v>NIVEL CENTRAL CARIBE</v>
      </c>
      <c r="G23" s="87" t="s">
        <v>147</v>
      </c>
      <c r="H23" s="87">
        <v>27</v>
      </c>
      <c r="I23" s="87" t="s">
        <v>164</v>
      </c>
      <c r="J23" s="87" t="s">
        <v>207</v>
      </c>
      <c r="K23" s="89">
        <v>45331</v>
      </c>
      <c r="L23" s="90">
        <v>45443</v>
      </c>
      <c r="M23" s="87">
        <v>1044924150</v>
      </c>
      <c r="N23" s="87" t="s">
        <v>236</v>
      </c>
      <c r="O23" s="92">
        <v>13080000</v>
      </c>
    </row>
    <row r="24" spans="3:15" ht="15">
      <c r="C24" s="94">
        <v>2024</v>
      </c>
      <c r="D24" s="87">
        <v>8001</v>
      </c>
      <c r="E24" s="94" t="str">
        <f>_xlfn.IFERROR(VLOOKUP(D24,Hoja3!$B$4:$D$101,2,0),"")</f>
        <v>SEDE CARIBE</v>
      </c>
      <c r="F24" s="94" t="str">
        <f>_xlfn.IFERROR(VLOOKUP(D24,Hoja3!$B$4:$D$101,3,0),"")</f>
        <v>NIVEL CENTRAL CARIBE</v>
      </c>
      <c r="G24" s="87" t="s">
        <v>147</v>
      </c>
      <c r="H24" s="87">
        <v>28</v>
      </c>
      <c r="I24" s="87" t="s">
        <v>165</v>
      </c>
      <c r="J24" s="87" t="s">
        <v>207</v>
      </c>
      <c r="K24" s="89">
        <v>45331</v>
      </c>
      <c r="L24" s="90">
        <v>45443</v>
      </c>
      <c r="M24" s="87">
        <v>35420768</v>
      </c>
      <c r="N24" s="87" t="s">
        <v>237</v>
      </c>
      <c r="O24" s="92">
        <v>14000000</v>
      </c>
    </row>
    <row r="25" spans="3:15" ht="15">
      <c r="C25" s="94">
        <v>2024</v>
      </c>
      <c r="D25" s="87">
        <v>8001</v>
      </c>
      <c r="E25" s="94" t="str">
        <f>_xlfn.IFERROR(VLOOKUP(D25,Hoja3!$B$4:$D$101,2,0),"")</f>
        <v>SEDE CARIBE</v>
      </c>
      <c r="F25" s="94" t="str">
        <f>_xlfn.IFERROR(VLOOKUP(D25,Hoja3!$B$4:$D$101,3,0),"")</f>
        <v>NIVEL CENTRAL CARIBE</v>
      </c>
      <c r="G25" s="87" t="s">
        <v>147</v>
      </c>
      <c r="H25" s="87">
        <v>29</v>
      </c>
      <c r="I25" s="87" t="s">
        <v>166</v>
      </c>
      <c r="J25" s="87" t="s">
        <v>205</v>
      </c>
      <c r="K25" s="89">
        <v>45330</v>
      </c>
      <c r="L25" s="90">
        <v>45351</v>
      </c>
      <c r="M25" s="87">
        <v>40990758</v>
      </c>
      <c r="N25" s="87" t="s">
        <v>238</v>
      </c>
      <c r="O25" s="92">
        <v>4000000</v>
      </c>
    </row>
    <row r="26" spans="3:15" ht="15">
      <c r="C26" s="94">
        <v>2024</v>
      </c>
      <c r="D26" s="87">
        <v>8001</v>
      </c>
      <c r="E26" s="94" t="str">
        <f>_xlfn.IFERROR(VLOOKUP(D26,Hoja3!$B$4:$D$101,2,0),"")</f>
        <v>SEDE CARIBE</v>
      </c>
      <c r="F26" s="94" t="str">
        <f>_xlfn.IFERROR(VLOOKUP(D26,Hoja3!$B$4:$D$101,3,0),"")</f>
        <v>NIVEL CENTRAL CARIBE</v>
      </c>
      <c r="G26" s="87" t="s">
        <v>147</v>
      </c>
      <c r="H26" s="87">
        <v>30</v>
      </c>
      <c r="I26" s="87" t="s">
        <v>167</v>
      </c>
      <c r="J26" s="87" t="s">
        <v>206</v>
      </c>
      <c r="K26" s="89">
        <v>45337</v>
      </c>
      <c r="L26" s="90">
        <v>45443</v>
      </c>
      <c r="M26" s="87">
        <v>1123628781</v>
      </c>
      <c r="N26" s="87" t="s">
        <v>239</v>
      </c>
      <c r="O26" s="92">
        <v>12000000</v>
      </c>
    </row>
    <row r="27" spans="3:15" ht="15">
      <c r="C27" s="94">
        <v>2024</v>
      </c>
      <c r="D27" s="87">
        <v>8001</v>
      </c>
      <c r="E27" s="94" t="str">
        <f>_xlfn.IFERROR(VLOOKUP(D27,Hoja3!$B$4:$D$101,2,0),"")</f>
        <v>SEDE CARIBE</v>
      </c>
      <c r="F27" s="94" t="str">
        <f>_xlfn.IFERROR(VLOOKUP(D27,Hoja3!$B$4:$D$101,3,0),"")</f>
        <v>NIVEL CENTRAL CARIBE</v>
      </c>
      <c r="G27" s="87" t="s">
        <v>147</v>
      </c>
      <c r="H27" s="87">
        <v>31</v>
      </c>
      <c r="I27" s="87" t="s">
        <v>168</v>
      </c>
      <c r="J27" s="87" t="s">
        <v>205</v>
      </c>
      <c r="K27" s="89">
        <v>45337</v>
      </c>
      <c r="L27" s="90">
        <v>45381</v>
      </c>
      <c r="M27" s="87">
        <v>1123629807</v>
      </c>
      <c r="N27" s="87" t="s">
        <v>240</v>
      </c>
      <c r="O27" s="92">
        <v>6300000</v>
      </c>
    </row>
    <row r="28" spans="3:15" s="50" customFormat="1" ht="15">
      <c r="C28" s="94">
        <v>2024</v>
      </c>
      <c r="D28" s="87">
        <v>8001</v>
      </c>
      <c r="E28" s="94" t="str">
        <f>_xlfn.IFERROR(VLOOKUP(D28,Hoja3!$B$4:$D$101,2,0),"")</f>
        <v>SEDE CARIBE</v>
      </c>
      <c r="F28" s="94" t="str">
        <f>_xlfn.IFERROR(VLOOKUP(D28,Hoja3!$B$4:$D$101,3,0),"")</f>
        <v>NIVEL CENTRAL CARIBE</v>
      </c>
      <c r="G28" s="87" t="s">
        <v>147</v>
      </c>
      <c r="H28" s="87">
        <v>32</v>
      </c>
      <c r="I28" s="87" t="s">
        <v>169</v>
      </c>
      <c r="J28" s="87" t="s">
        <v>206</v>
      </c>
      <c r="K28" s="89">
        <v>45341</v>
      </c>
      <c r="L28" s="90">
        <v>45443</v>
      </c>
      <c r="M28" s="87">
        <v>1006869818</v>
      </c>
      <c r="N28" s="87" t="s">
        <v>241</v>
      </c>
      <c r="O28" s="92">
        <v>12000000</v>
      </c>
    </row>
    <row r="29" spans="3:15" s="50" customFormat="1" ht="15">
      <c r="C29" s="94">
        <v>2024</v>
      </c>
      <c r="D29" s="87">
        <v>8001</v>
      </c>
      <c r="E29" s="94" t="str">
        <f>_xlfn.IFERROR(VLOOKUP(D29,Hoja3!$B$4:$D$101,2,0),"")</f>
        <v>SEDE CARIBE</v>
      </c>
      <c r="F29" s="94" t="str">
        <f>_xlfn.IFERROR(VLOOKUP(D29,Hoja3!$B$4:$D$101,3,0),"")</f>
        <v>NIVEL CENTRAL CARIBE</v>
      </c>
      <c r="G29" s="87" t="s">
        <v>147</v>
      </c>
      <c r="H29" s="87">
        <v>33</v>
      </c>
      <c r="I29" s="87" t="s">
        <v>170</v>
      </c>
      <c r="J29" s="87" t="s">
        <v>205</v>
      </c>
      <c r="K29" s="89">
        <v>45343</v>
      </c>
      <c r="L29" s="90">
        <v>45473</v>
      </c>
      <c r="M29" s="87">
        <v>1018496709</v>
      </c>
      <c r="N29" s="87" t="s">
        <v>234</v>
      </c>
      <c r="O29" s="92">
        <v>13500000</v>
      </c>
    </row>
    <row r="30" spans="3:15" s="50" customFormat="1" ht="15">
      <c r="C30" s="94">
        <v>2024</v>
      </c>
      <c r="D30" s="87">
        <v>8001</v>
      </c>
      <c r="E30" s="94" t="str">
        <f>_xlfn.IFERROR(VLOOKUP(D30,Hoja3!$B$4:$D$101,2,0),"")</f>
        <v>SEDE CARIBE</v>
      </c>
      <c r="F30" s="94" t="str">
        <f>_xlfn.IFERROR(VLOOKUP(D30,Hoja3!$B$4:$D$101,3,0),"")</f>
        <v>NIVEL CENTRAL CARIBE</v>
      </c>
      <c r="G30" s="87" t="s">
        <v>147</v>
      </c>
      <c r="H30" s="87">
        <v>34</v>
      </c>
      <c r="I30" s="87" t="s">
        <v>171</v>
      </c>
      <c r="J30" s="87" t="s">
        <v>207</v>
      </c>
      <c r="K30" s="89">
        <v>45350</v>
      </c>
      <c r="L30" s="90">
        <v>45379</v>
      </c>
      <c r="M30" s="87">
        <v>1123634485</v>
      </c>
      <c r="N30" s="87" t="s">
        <v>242</v>
      </c>
      <c r="O30" s="92">
        <v>3300000</v>
      </c>
    </row>
    <row r="31" spans="3:15" s="50" customFormat="1" ht="15">
      <c r="C31" s="94">
        <v>2024</v>
      </c>
      <c r="D31" s="87">
        <v>8001</v>
      </c>
      <c r="E31" s="94" t="str">
        <f>_xlfn.IFERROR(VLOOKUP(D31,Hoja3!$B$4:$D$101,2,0),"")</f>
        <v>SEDE CARIBE</v>
      </c>
      <c r="F31" s="94" t="str">
        <f>_xlfn.IFERROR(VLOOKUP(D31,Hoja3!$B$4:$D$101,3,0),"")</f>
        <v>NIVEL CENTRAL CARIBE</v>
      </c>
      <c r="G31" s="87" t="s">
        <v>147</v>
      </c>
      <c r="H31" s="87">
        <v>35</v>
      </c>
      <c r="I31" s="87" t="s">
        <v>172</v>
      </c>
      <c r="J31" s="87" t="s">
        <v>207</v>
      </c>
      <c r="K31" s="89">
        <v>45352</v>
      </c>
      <c r="L31" s="90">
        <v>45458</v>
      </c>
      <c r="M31" s="87">
        <v>18010937</v>
      </c>
      <c r="N31" s="87" t="s">
        <v>243</v>
      </c>
      <c r="O31" s="92">
        <v>7200000</v>
      </c>
    </row>
    <row r="32" spans="3:15" s="50" customFormat="1" ht="15">
      <c r="C32" s="94">
        <v>2024</v>
      </c>
      <c r="D32" s="87">
        <v>8001</v>
      </c>
      <c r="E32" s="94" t="str">
        <f>_xlfn.IFERROR(VLOOKUP(D32,Hoja3!$B$4:$D$101,2,0),"")</f>
        <v>SEDE CARIBE</v>
      </c>
      <c r="F32" s="94" t="str">
        <f>_xlfn.IFERROR(VLOOKUP(D32,Hoja3!$B$4:$D$101,3,0),"")</f>
        <v>NIVEL CENTRAL CARIBE</v>
      </c>
      <c r="G32" s="87" t="s">
        <v>147</v>
      </c>
      <c r="H32" s="87">
        <v>36</v>
      </c>
      <c r="I32" s="87" t="s">
        <v>173</v>
      </c>
      <c r="J32" s="87" t="s">
        <v>205</v>
      </c>
      <c r="K32" s="89">
        <v>45352</v>
      </c>
      <c r="L32" s="90">
        <v>45626</v>
      </c>
      <c r="M32" s="87">
        <v>1123625927</v>
      </c>
      <c r="N32" s="87" t="s">
        <v>244</v>
      </c>
      <c r="O32" s="92">
        <v>25200000</v>
      </c>
    </row>
    <row r="33" spans="3:15" s="50" customFormat="1" ht="15">
      <c r="C33" s="94">
        <v>2024</v>
      </c>
      <c r="D33" s="87">
        <v>8001</v>
      </c>
      <c r="E33" s="94" t="str">
        <f>_xlfn.IFERROR(VLOOKUP(D33,Hoja3!$B$4:$D$101,2,0),"")</f>
        <v>SEDE CARIBE</v>
      </c>
      <c r="F33" s="94" t="str">
        <f>_xlfn.IFERROR(VLOOKUP(D33,Hoja3!$B$4:$D$101,3,0),"")</f>
        <v>NIVEL CENTRAL CARIBE</v>
      </c>
      <c r="G33" s="87" t="s">
        <v>148</v>
      </c>
      <c r="H33" s="87">
        <v>4</v>
      </c>
      <c r="I33" s="87" t="s">
        <v>174</v>
      </c>
      <c r="J33" s="87" t="s">
        <v>206</v>
      </c>
      <c r="K33" s="89">
        <v>45341</v>
      </c>
      <c r="L33" s="91" t="s">
        <v>216</v>
      </c>
      <c r="M33" s="87">
        <v>1123627759</v>
      </c>
      <c r="N33" s="87" t="s">
        <v>245</v>
      </c>
      <c r="O33" s="92">
        <v>8100000</v>
      </c>
    </row>
    <row r="34" spans="3:15" s="50" customFormat="1" ht="15">
      <c r="C34" s="94">
        <v>2024</v>
      </c>
      <c r="D34" s="87">
        <v>8001</v>
      </c>
      <c r="E34" s="94" t="str">
        <f>_xlfn.IFERROR(VLOOKUP(D34,Hoja3!$B$4:$D$101,2,0),"")</f>
        <v>SEDE CARIBE</v>
      </c>
      <c r="F34" s="94" t="str">
        <f>_xlfn.IFERROR(VLOOKUP(D34,Hoja3!$B$4:$D$101,3,0),"")</f>
        <v>NIVEL CENTRAL CARIBE</v>
      </c>
      <c r="G34" s="87" t="s">
        <v>148</v>
      </c>
      <c r="H34" s="87">
        <v>5</v>
      </c>
      <c r="I34" s="87" t="s">
        <v>175</v>
      </c>
      <c r="J34" s="87" t="s">
        <v>206</v>
      </c>
      <c r="K34" s="89">
        <v>45341</v>
      </c>
      <c r="L34" s="90">
        <v>45443</v>
      </c>
      <c r="M34" s="87">
        <v>1123629925</v>
      </c>
      <c r="N34" s="87" t="s">
        <v>246</v>
      </c>
      <c r="O34" s="92">
        <v>14000000</v>
      </c>
    </row>
    <row r="35" spans="3:15" s="50" customFormat="1" ht="15">
      <c r="C35" s="94">
        <v>2024</v>
      </c>
      <c r="D35" s="87">
        <v>8001</v>
      </c>
      <c r="E35" s="94" t="str">
        <f>_xlfn.IFERROR(VLOOKUP(D35,Hoja3!$B$4:$D$101,2,0),"")</f>
        <v>SEDE CARIBE</v>
      </c>
      <c r="F35" s="94" t="str">
        <f>_xlfn.IFERROR(VLOOKUP(D35,Hoja3!$B$4:$D$101,3,0),"")</f>
        <v>NIVEL CENTRAL CARIBE</v>
      </c>
      <c r="G35" s="87" t="s">
        <v>148</v>
      </c>
      <c r="H35" s="87">
        <v>6</v>
      </c>
      <c r="I35" s="87" t="s">
        <v>176</v>
      </c>
      <c r="J35" s="87" t="s">
        <v>206</v>
      </c>
      <c r="K35" s="89">
        <v>45343</v>
      </c>
      <c r="L35" s="90">
        <v>45463</v>
      </c>
      <c r="M35" s="87">
        <v>1123637682</v>
      </c>
      <c r="N35" s="87" t="s">
        <v>247</v>
      </c>
      <c r="O35" s="92">
        <v>11532000</v>
      </c>
    </row>
    <row r="36" spans="3:15" s="50" customFormat="1" ht="15">
      <c r="C36" s="94">
        <v>2024</v>
      </c>
      <c r="D36" s="87">
        <v>8001</v>
      </c>
      <c r="E36" s="94" t="str">
        <f>_xlfn.IFERROR(VLOOKUP(D36,Hoja3!$B$4:$D$101,2,0),"")</f>
        <v>SEDE CARIBE</v>
      </c>
      <c r="F36" s="94" t="str">
        <f>_xlfn.IFERROR(VLOOKUP(D36,Hoja3!$B$4:$D$101,3,0),"")</f>
        <v>NIVEL CENTRAL CARIBE</v>
      </c>
      <c r="G36" s="87" t="s">
        <v>148</v>
      </c>
      <c r="H36" s="87">
        <v>7</v>
      </c>
      <c r="I36" s="87" t="s">
        <v>177</v>
      </c>
      <c r="J36" s="87" t="s">
        <v>206</v>
      </c>
      <c r="K36" s="89">
        <v>45343</v>
      </c>
      <c r="L36" s="90">
        <v>45462</v>
      </c>
      <c r="M36" s="87">
        <v>40990012</v>
      </c>
      <c r="N36" s="87" t="s">
        <v>248</v>
      </c>
      <c r="O36" s="92">
        <v>17113919</v>
      </c>
    </row>
    <row r="37" spans="3:15" s="50" customFormat="1" ht="15">
      <c r="C37" s="94">
        <v>2024</v>
      </c>
      <c r="D37" s="87">
        <v>8001</v>
      </c>
      <c r="E37" s="94" t="str">
        <f>_xlfn.IFERROR(VLOOKUP(D37,Hoja3!$B$4:$D$101,2,0),"")</f>
        <v>SEDE CARIBE</v>
      </c>
      <c r="F37" s="94" t="str">
        <f>_xlfn.IFERROR(VLOOKUP(D37,Hoja3!$B$4:$D$101,3,0),"")</f>
        <v>NIVEL CENTRAL CARIBE</v>
      </c>
      <c r="G37" s="87" t="s">
        <v>148</v>
      </c>
      <c r="H37" s="87">
        <v>8</v>
      </c>
      <c r="I37" s="87" t="s">
        <v>178</v>
      </c>
      <c r="J37" s="87" t="s">
        <v>205</v>
      </c>
      <c r="K37" s="89">
        <v>45352</v>
      </c>
      <c r="L37" s="90">
        <v>45626</v>
      </c>
      <c r="M37" s="87">
        <v>901534010</v>
      </c>
      <c r="N37" s="87" t="s">
        <v>249</v>
      </c>
      <c r="O37" s="92">
        <v>223354247</v>
      </c>
    </row>
    <row r="38" spans="3:15" s="50" customFormat="1" ht="15">
      <c r="C38" s="94">
        <v>2024</v>
      </c>
      <c r="D38" s="87">
        <v>8001</v>
      </c>
      <c r="E38" s="94" t="str">
        <f>_xlfn.IFERROR(VLOOKUP(D38,Hoja3!$B$4:$D$101,2,0),"")</f>
        <v>SEDE CARIBE</v>
      </c>
      <c r="F38" s="94" t="str">
        <f>_xlfn.IFERROR(VLOOKUP(D38,Hoja3!$B$4:$D$101,3,0),"")</f>
        <v>NIVEL CENTRAL CARIBE</v>
      </c>
      <c r="G38" s="87" t="s">
        <v>148</v>
      </c>
      <c r="H38" s="87">
        <v>9</v>
      </c>
      <c r="I38" s="87" t="s">
        <v>179</v>
      </c>
      <c r="J38" s="87" t="s">
        <v>205</v>
      </c>
      <c r="K38" s="89">
        <v>45352</v>
      </c>
      <c r="L38" s="90">
        <v>45565</v>
      </c>
      <c r="M38" s="87">
        <v>800067956</v>
      </c>
      <c r="N38" s="87" t="s">
        <v>250</v>
      </c>
      <c r="O38" s="92">
        <v>114999875</v>
      </c>
    </row>
    <row r="39" spans="3:15" s="50" customFormat="1" ht="15">
      <c r="C39" s="94">
        <v>2024</v>
      </c>
      <c r="D39" s="87">
        <v>8001</v>
      </c>
      <c r="E39" s="94" t="str">
        <f>_xlfn.IFERROR(VLOOKUP(D39,Hoja3!$B$4:$D$101,2,0),"")</f>
        <v>SEDE CARIBE</v>
      </c>
      <c r="F39" s="94" t="str">
        <f>_xlfn.IFERROR(VLOOKUP(D39,Hoja3!$B$4:$D$101,3,0),"")</f>
        <v>NIVEL CENTRAL CARIBE</v>
      </c>
      <c r="G39" s="87" t="s">
        <v>148</v>
      </c>
      <c r="H39" s="87">
        <v>10</v>
      </c>
      <c r="I39" s="87" t="s">
        <v>180</v>
      </c>
      <c r="J39" s="87" t="s">
        <v>206</v>
      </c>
      <c r="K39" s="89">
        <v>45345</v>
      </c>
      <c r="L39" s="90">
        <v>45465</v>
      </c>
      <c r="M39" s="87">
        <v>1123635794</v>
      </c>
      <c r="N39" s="87" t="s">
        <v>251</v>
      </c>
      <c r="O39" s="92">
        <v>10772908</v>
      </c>
    </row>
    <row r="40" spans="3:15" s="50" customFormat="1" ht="15">
      <c r="C40" s="94">
        <v>2024</v>
      </c>
      <c r="D40" s="87">
        <v>8001</v>
      </c>
      <c r="E40" s="94" t="str">
        <f>_xlfn.IFERROR(VLOOKUP(D40,Hoja3!$B$4:$D$101,2,0),"")</f>
        <v>SEDE CARIBE</v>
      </c>
      <c r="F40" s="94" t="str">
        <f>_xlfn.IFERROR(VLOOKUP(D40,Hoja3!$B$4:$D$101,3,0),"")</f>
        <v>NIVEL CENTRAL CARIBE</v>
      </c>
      <c r="G40" s="87" t="s">
        <v>149</v>
      </c>
      <c r="H40" s="87">
        <v>5</v>
      </c>
      <c r="I40" s="87" t="s">
        <v>181</v>
      </c>
      <c r="J40" s="87" t="s">
        <v>206</v>
      </c>
      <c r="K40" s="89">
        <v>45341</v>
      </c>
      <c r="L40" s="91" t="s">
        <v>217</v>
      </c>
      <c r="M40" s="87">
        <v>860000018</v>
      </c>
      <c r="N40" s="87" t="s">
        <v>252</v>
      </c>
      <c r="O40" s="92">
        <v>1700000</v>
      </c>
    </row>
    <row r="41" spans="3:15" s="50" customFormat="1" ht="15">
      <c r="C41" s="94">
        <v>2024</v>
      </c>
      <c r="D41" s="87">
        <v>8001</v>
      </c>
      <c r="E41" s="94" t="str">
        <f>_xlfn.IFERROR(VLOOKUP(D41,Hoja3!$B$4:$D$101,2,0),"")</f>
        <v>SEDE CARIBE</v>
      </c>
      <c r="F41" s="94" t="str">
        <f>_xlfn.IFERROR(VLOOKUP(D41,Hoja3!$B$4:$D$101,3,0),"")</f>
        <v>NIVEL CENTRAL CARIBE</v>
      </c>
      <c r="G41" s="87" t="s">
        <v>149</v>
      </c>
      <c r="H41" s="87">
        <v>6</v>
      </c>
      <c r="I41" s="87" t="s">
        <v>182</v>
      </c>
      <c r="J41" s="87" t="s">
        <v>208</v>
      </c>
      <c r="K41" s="89">
        <v>45355</v>
      </c>
      <c r="L41" s="90">
        <v>45445</v>
      </c>
      <c r="M41" s="87">
        <v>72044318</v>
      </c>
      <c r="N41" s="87" t="s">
        <v>253</v>
      </c>
      <c r="O41" s="92">
        <v>15600000</v>
      </c>
    </row>
    <row r="42" spans="3:15" s="50" customFormat="1" ht="15">
      <c r="C42" s="94">
        <v>2024</v>
      </c>
      <c r="D42" s="87">
        <v>8010</v>
      </c>
      <c r="E42" s="94" t="str">
        <f>_xlfn.IFERROR(VLOOKUP(D42,Hoja3!$B$4:$D$101,2,0),"")</f>
        <v>SEDE CARIBE</v>
      </c>
      <c r="F42" s="94" t="s">
        <v>142</v>
      </c>
      <c r="G42" s="87" t="s">
        <v>145</v>
      </c>
      <c r="H42" s="87">
        <v>1</v>
      </c>
      <c r="I42" s="87" t="s">
        <v>183</v>
      </c>
      <c r="J42" s="87" t="s">
        <v>209</v>
      </c>
      <c r="K42" s="89">
        <v>45348</v>
      </c>
      <c r="L42" s="90">
        <v>45377</v>
      </c>
      <c r="M42" s="87">
        <v>901061978</v>
      </c>
      <c r="N42" s="87" t="s">
        <v>254</v>
      </c>
      <c r="O42" s="92">
        <v>894000</v>
      </c>
    </row>
    <row r="43" spans="3:15" s="50" customFormat="1" ht="15">
      <c r="C43" s="94">
        <v>2024</v>
      </c>
      <c r="D43" s="87">
        <v>8010</v>
      </c>
      <c r="E43" s="94" t="str">
        <f>_xlfn.IFERROR(VLOOKUP(D43,Hoja3!$B$4:$D$101,2,0),"")</f>
        <v>SEDE CARIBE</v>
      </c>
      <c r="F43" s="94" t="s">
        <v>142</v>
      </c>
      <c r="G43" s="87" t="s">
        <v>145</v>
      </c>
      <c r="H43" s="87">
        <v>2</v>
      </c>
      <c r="I43" s="87" t="s">
        <v>184</v>
      </c>
      <c r="J43" s="87" t="s">
        <v>210</v>
      </c>
      <c r="K43" s="89">
        <v>45348</v>
      </c>
      <c r="L43" s="90">
        <v>45354</v>
      </c>
      <c r="M43" s="87">
        <v>900492151</v>
      </c>
      <c r="N43" s="87" t="s">
        <v>255</v>
      </c>
      <c r="O43" s="92">
        <v>2627520</v>
      </c>
    </row>
    <row r="44" spans="3:15" s="50" customFormat="1" ht="15">
      <c r="C44" s="94">
        <v>2024</v>
      </c>
      <c r="D44" s="87">
        <v>8010</v>
      </c>
      <c r="E44" s="94" t="str">
        <f>_xlfn.IFERROR(VLOOKUP(D44,Hoja3!$B$4:$D$101,2,0),"")</f>
        <v>SEDE CARIBE</v>
      </c>
      <c r="F44" s="94" t="s">
        <v>142</v>
      </c>
      <c r="G44" s="87" t="s">
        <v>148</v>
      </c>
      <c r="H44" s="87">
        <v>1</v>
      </c>
      <c r="I44" s="87" t="s">
        <v>185</v>
      </c>
      <c r="J44" s="87" t="s">
        <v>211</v>
      </c>
      <c r="K44" s="89">
        <v>45330</v>
      </c>
      <c r="L44" s="90">
        <v>45351</v>
      </c>
      <c r="M44" s="87">
        <v>1022324543</v>
      </c>
      <c r="N44" s="87" t="s">
        <v>256</v>
      </c>
      <c r="O44" s="92">
        <v>1200000</v>
      </c>
    </row>
    <row r="45" spans="3:15" s="50" customFormat="1" ht="15">
      <c r="C45" s="94">
        <v>2024</v>
      </c>
      <c r="D45" s="87">
        <v>8010</v>
      </c>
      <c r="E45" s="94" t="str">
        <f>_xlfn.IFERROR(VLOOKUP(D45,Hoja3!$B$4:$D$101,2,0),"")</f>
        <v>SEDE CARIBE</v>
      </c>
      <c r="F45" s="94" t="s">
        <v>142</v>
      </c>
      <c r="G45" s="87" t="s">
        <v>148</v>
      </c>
      <c r="H45" s="87">
        <v>2</v>
      </c>
      <c r="I45" s="87" t="s">
        <v>186</v>
      </c>
      <c r="J45" s="87" t="s">
        <v>210</v>
      </c>
      <c r="K45" s="89">
        <v>45341</v>
      </c>
      <c r="L45" s="90">
        <v>45461</v>
      </c>
      <c r="M45" s="87">
        <v>40991215</v>
      </c>
      <c r="N45" s="87" t="s">
        <v>257</v>
      </c>
      <c r="O45" s="92">
        <v>14400000</v>
      </c>
    </row>
    <row r="46" spans="3:15" s="50" customFormat="1" ht="15">
      <c r="C46" s="94">
        <v>2024</v>
      </c>
      <c r="D46" s="87">
        <v>8010</v>
      </c>
      <c r="E46" s="94" t="str">
        <f>_xlfn.IFERROR(VLOOKUP(D46,Hoja3!$B$4:$D$101,2,0),"")</f>
        <v>SEDE CARIBE</v>
      </c>
      <c r="F46" s="94" t="s">
        <v>142</v>
      </c>
      <c r="G46" s="87" t="s">
        <v>148</v>
      </c>
      <c r="H46" s="87">
        <v>3</v>
      </c>
      <c r="I46" s="87" t="s">
        <v>187</v>
      </c>
      <c r="J46" s="87" t="s">
        <v>209</v>
      </c>
      <c r="K46" s="89">
        <v>45338</v>
      </c>
      <c r="L46" s="90">
        <v>45357</v>
      </c>
      <c r="M46" s="87">
        <v>900007095</v>
      </c>
      <c r="N46" s="87" t="s">
        <v>258</v>
      </c>
      <c r="O46" s="92">
        <v>6564000</v>
      </c>
    </row>
    <row r="47" spans="3:15" s="50" customFormat="1" ht="15">
      <c r="C47" s="94">
        <v>2024</v>
      </c>
      <c r="D47" s="87">
        <v>8010</v>
      </c>
      <c r="E47" s="94" t="str">
        <f>_xlfn.IFERROR(VLOOKUP(D47,Hoja3!$B$4:$D$101,2,0),"")</f>
        <v>SEDE CARIBE</v>
      </c>
      <c r="F47" s="94" t="s">
        <v>142</v>
      </c>
      <c r="G47" s="87" t="s">
        <v>148</v>
      </c>
      <c r="H47" s="87">
        <v>4</v>
      </c>
      <c r="I47" s="87" t="s">
        <v>188</v>
      </c>
      <c r="J47" s="87" t="s">
        <v>212</v>
      </c>
      <c r="K47" s="89">
        <v>45345</v>
      </c>
      <c r="L47" s="91" t="s">
        <v>218</v>
      </c>
      <c r="M47" s="87">
        <v>1123622059</v>
      </c>
      <c r="N47" s="87" t="s">
        <v>259</v>
      </c>
      <c r="O47" s="92">
        <v>35200000</v>
      </c>
    </row>
    <row r="48" spans="3:15" s="50" customFormat="1" ht="15">
      <c r="C48" s="94">
        <v>2024</v>
      </c>
      <c r="D48" s="87">
        <v>8010</v>
      </c>
      <c r="E48" s="94" t="str">
        <f>_xlfn.IFERROR(VLOOKUP(D48,Hoja3!$B$4:$D$101,2,0),"")</f>
        <v>SEDE CARIBE</v>
      </c>
      <c r="F48" s="94" t="s">
        <v>142</v>
      </c>
      <c r="G48" s="87" t="s">
        <v>148</v>
      </c>
      <c r="H48" s="87">
        <v>5</v>
      </c>
      <c r="I48" s="87" t="s">
        <v>189</v>
      </c>
      <c r="J48" s="87" t="s">
        <v>210</v>
      </c>
      <c r="K48" s="89">
        <v>45362</v>
      </c>
      <c r="L48" s="90">
        <v>45453</v>
      </c>
      <c r="M48" s="87">
        <v>800250062</v>
      </c>
      <c r="N48" s="87" t="s">
        <v>260</v>
      </c>
      <c r="O48" s="92">
        <v>10000000</v>
      </c>
    </row>
    <row r="49" spans="3:15" s="50" customFormat="1" ht="15">
      <c r="C49" s="94">
        <v>2024</v>
      </c>
      <c r="D49" s="87">
        <v>8010</v>
      </c>
      <c r="E49" s="94" t="str">
        <f>_xlfn.IFERROR(VLOOKUP(D49,Hoja3!$B$4:$D$101,2,0),"")</f>
        <v>SEDE CARIBE</v>
      </c>
      <c r="F49" s="94" t="s">
        <v>142</v>
      </c>
      <c r="G49" s="87" t="s">
        <v>148</v>
      </c>
      <c r="H49" s="87">
        <v>6</v>
      </c>
      <c r="I49" s="87" t="s">
        <v>190</v>
      </c>
      <c r="J49" s="87" t="s">
        <v>205</v>
      </c>
      <c r="K49" s="89">
        <v>45345</v>
      </c>
      <c r="L49" s="91" t="s">
        <v>219</v>
      </c>
      <c r="M49" s="87">
        <v>40990758</v>
      </c>
      <c r="N49" s="87" t="s">
        <v>238</v>
      </c>
      <c r="O49" s="92">
        <v>6266651</v>
      </c>
    </row>
    <row r="50" spans="3:15" s="50" customFormat="1" ht="15">
      <c r="C50" s="94">
        <v>2024</v>
      </c>
      <c r="D50" s="87">
        <v>8010</v>
      </c>
      <c r="E50" s="94" t="str">
        <f>_xlfn.IFERROR(VLOOKUP(D50,Hoja3!$B$4:$D$101,2,0),"")</f>
        <v>SEDE CARIBE</v>
      </c>
      <c r="F50" s="94" t="s">
        <v>142</v>
      </c>
      <c r="G50" s="87" t="s">
        <v>148</v>
      </c>
      <c r="H50" s="87">
        <v>7</v>
      </c>
      <c r="I50" s="87" t="s">
        <v>191</v>
      </c>
      <c r="J50" s="87" t="s">
        <v>210</v>
      </c>
      <c r="K50" s="89">
        <v>45352</v>
      </c>
      <c r="L50" s="90">
        <v>45471</v>
      </c>
      <c r="M50" s="87">
        <v>1007840119</v>
      </c>
      <c r="N50" s="87" t="s">
        <v>261</v>
      </c>
      <c r="O50" s="92">
        <v>8000000</v>
      </c>
    </row>
    <row r="51" spans="3:15" s="50" customFormat="1" ht="15">
      <c r="C51" s="94">
        <v>2024</v>
      </c>
      <c r="D51" s="87">
        <v>8010</v>
      </c>
      <c r="E51" s="94" t="str">
        <f>_xlfn.IFERROR(VLOOKUP(D51,Hoja3!$B$4:$D$101,2,0),"")</f>
        <v>SEDE CARIBE</v>
      </c>
      <c r="F51" s="94" t="s">
        <v>142</v>
      </c>
      <c r="G51" s="87" t="s">
        <v>149</v>
      </c>
      <c r="H51" s="87">
        <v>1</v>
      </c>
      <c r="I51" s="87" t="s">
        <v>192</v>
      </c>
      <c r="J51" s="87" t="s">
        <v>209</v>
      </c>
      <c r="K51" s="89">
        <v>45331</v>
      </c>
      <c r="L51" s="90">
        <v>45480</v>
      </c>
      <c r="M51" s="87">
        <v>900007095</v>
      </c>
      <c r="N51" s="87" t="s">
        <v>258</v>
      </c>
      <c r="O51" s="92">
        <v>2191200</v>
      </c>
    </row>
    <row r="52" spans="3:15" s="50" customFormat="1" ht="15">
      <c r="C52" s="94">
        <v>2024</v>
      </c>
      <c r="D52" s="87">
        <v>8010</v>
      </c>
      <c r="E52" s="94" t="str">
        <f>_xlfn.IFERROR(VLOOKUP(D52,Hoja3!$B$4:$D$101,2,0),"")</f>
        <v>SEDE CARIBE</v>
      </c>
      <c r="F52" s="94" t="s">
        <v>142</v>
      </c>
      <c r="G52" s="87" t="s">
        <v>149</v>
      </c>
      <c r="H52" s="87">
        <v>2</v>
      </c>
      <c r="I52" s="87" t="s">
        <v>193</v>
      </c>
      <c r="J52" s="87" t="s">
        <v>209</v>
      </c>
      <c r="K52" s="89">
        <v>45336</v>
      </c>
      <c r="L52" s="91" t="s">
        <v>220</v>
      </c>
      <c r="M52" s="87">
        <v>860000018</v>
      </c>
      <c r="N52" s="87" t="s">
        <v>252</v>
      </c>
      <c r="O52" s="92">
        <v>2500000</v>
      </c>
    </row>
    <row r="53" spans="3:15" s="50" customFormat="1" ht="15">
      <c r="C53" s="94">
        <v>2024</v>
      </c>
      <c r="D53" s="87">
        <v>8010</v>
      </c>
      <c r="E53" s="94" t="str">
        <f>_xlfn.IFERROR(VLOOKUP(D53,Hoja3!$B$4:$D$101,2,0),"")</f>
        <v>SEDE CARIBE</v>
      </c>
      <c r="F53" s="94" t="s">
        <v>142</v>
      </c>
      <c r="G53" s="87" t="s">
        <v>149</v>
      </c>
      <c r="H53" s="87">
        <v>3</v>
      </c>
      <c r="I53" s="87" t="s">
        <v>194</v>
      </c>
      <c r="J53" s="87" t="s">
        <v>210</v>
      </c>
      <c r="K53" s="89">
        <v>45341</v>
      </c>
      <c r="L53" s="90">
        <v>45461</v>
      </c>
      <c r="M53" s="87">
        <v>860000018</v>
      </c>
      <c r="N53" s="87" t="s">
        <v>252</v>
      </c>
      <c r="O53" s="92">
        <v>6000000</v>
      </c>
    </row>
    <row r="54" spans="3:15" s="50" customFormat="1" ht="15">
      <c r="C54" s="94">
        <v>2024</v>
      </c>
      <c r="D54" s="87">
        <v>8060</v>
      </c>
      <c r="E54" s="94" t="str">
        <f>_xlfn.IFERROR(VLOOKUP(D54,Hoja3!$B$4:$D$101,2,0),"")</f>
        <v>SEDE CARIBE</v>
      </c>
      <c r="F54" s="94" t="s">
        <v>143</v>
      </c>
      <c r="G54" s="87" t="s">
        <v>149</v>
      </c>
      <c r="H54" s="87">
        <v>1</v>
      </c>
      <c r="I54" s="87" t="s">
        <v>195</v>
      </c>
      <c r="J54" s="87" t="s">
        <v>213</v>
      </c>
      <c r="K54" s="89">
        <v>45344</v>
      </c>
      <c r="L54" s="91" t="s">
        <v>221</v>
      </c>
      <c r="M54" s="87">
        <v>860000018</v>
      </c>
      <c r="N54" s="87" t="s">
        <v>252</v>
      </c>
      <c r="O54" s="92">
        <v>2500000</v>
      </c>
    </row>
    <row r="55" spans="3:15" s="50" customFormat="1" ht="15">
      <c r="C55" s="94">
        <v>2024</v>
      </c>
      <c r="D55" s="87">
        <v>8061</v>
      </c>
      <c r="E55" s="94" t="str">
        <f>_xlfn.IFERROR(VLOOKUP(D55,Hoja3!$B$4:$D$101,2,0),"")</f>
        <v>SEDE CARIBE</v>
      </c>
      <c r="F55" s="94" t="s">
        <v>144</v>
      </c>
      <c r="G55" s="87" t="s">
        <v>150</v>
      </c>
      <c r="H55" s="87">
        <v>3</v>
      </c>
      <c r="I55" s="87" t="s">
        <v>196</v>
      </c>
      <c r="J55" s="87" t="s">
        <v>213</v>
      </c>
      <c r="K55" s="89">
        <v>45375</v>
      </c>
      <c r="L55" s="91" t="s">
        <v>218</v>
      </c>
      <c r="M55" s="87">
        <v>40994351</v>
      </c>
      <c r="N55" s="87" t="s">
        <v>262</v>
      </c>
      <c r="O55" s="92">
        <v>42070667</v>
      </c>
    </row>
    <row r="56" spans="3:15" s="50" customFormat="1" ht="15">
      <c r="C56" s="94">
        <v>2024</v>
      </c>
      <c r="D56" s="87">
        <v>8061</v>
      </c>
      <c r="E56" s="94" t="str">
        <f>_xlfn.IFERROR(VLOOKUP(D56,Hoja3!$B$4:$D$101,2,0),"")</f>
        <v>SEDE CARIBE</v>
      </c>
      <c r="F56" s="94" t="s">
        <v>144</v>
      </c>
      <c r="G56" s="87" t="s">
        <v>150</v>
      </c>
      <c r="H56" s="87">
        <v>4</v>
      </c>
      <c r="I56" s="87" t="s">
        <v>197</v>
      </c>
      <c r="J56" s="87" t="s">
        <v>213</v>
      </c>
      <c r="K56" s="89">
        <v>45352</v>
      </c>
      <c r="L56" s="91" t="s">
        <v>222</v>
      </c>
      <c r="M56" s="87">
        <v>1123637229</v>
      </c>
      <c r="N56" s="87" t="s">
        <v>263</v>
      </c>
      <c r="O56" s="92">
        <v>47500000</v>
      </c>
    </row>
    <row r="57" spans="3:15" s="50" customFormat="1" ht="15">
      <c r="C57" s="94">
        <v>2024</v>
      </c>
      <c r="D57" s="87">
        <v>8061</v>
      </c>
      <c r="E57" s="94" t="str">
        <f>_xlfn.IFERROR(VLOOKUP(D57,Hoja3!$B$4:$D$101,2,0),"")</f>
        <v>SEDE CARIBE</v>
      </c>
      <c r="F57" s="94" t="s">
        <v>144</v>
      </c>
      <c r="G57" s="87" t="s">
        <v>150</v>
      </c>
      <c r="H57" s="87">
        <v>5</v>
      </c>
      <c r="I57" s="87" t="s">
        <v>196</v>
      </c>
      <c r="J57" s="87" t="s">
        <v>213</v>
      </c>
      <c r="K57" s="87" t="s">
        <v>214</v>
      </c>
      <c r="L57" s="91" t="s">
        <v>218</v>
      </c>
      <c r="M57" s="87">
        <v>67011588</v>
      </c>
      <c r="N57" s="87" t="s">
        <v>264</v>
      </c>
      <c r="O57" s="92">
        <v>40860000</v>
      </c>
    </row>
    <row r="58" spans="3:15" ht="15">
      <c r="C58" s="94">
        <v>2024</v>
      </c>
      <c r="D58" s="87">
        <v>8061</v>
      </c>
      <c r="E58" s="94" t="str">
        <f>_xlfn.IFERROR(VLOOKUP(D58,Hoja3!$B$4:$D$101,2,0),"")</f>
        <v>SEDE CARIBE</v>
      </c>
      <c r="F58" s="94" t="str">
        <f>_xlfn.IFERROR(VLOOKUP(D58,Hoja3!$B$4:$D$101,3,0),"")</f>
        <v>NIVEL CENTRAL CARIBE</v>
      </c>
      <c r="G58" s="87" t="s">
        <v>145</v>
      </c>
      <c r="H58" s="87">
        <v>1</v>
      </c>
      <c r="I58" s="87" t="s">
        <v>198</v>
      </c>
      <c r="J58" s="87" t="s">
        <v>213</v>
      </c>
      <c r="K58" s="89">
        <v>45344</v>
      </c>
      <c r="L58" s="90">
        <v>45353</v>
      </c>
      <c r="M58" s="87">
        <v>830000468</v>
      </c>
      <c r="N58" s="87" t="s">
        <v>265</v>
      </c>
      <c r="O58" s="92">
        <v>1688000</v>
      </c>
    </row>
    <row r="59" spans="3:15" ht="15">
      <c r="C59" s="94">
        <v>2024</v>
      </c>
      <c r="D59" s="87">
        <v>8061</v>
      </c>
      <c r="E59" s="94" t="str">
        <f>_xlfn.IFERROR(VLOOKUP(D59,Hoja3!$B$4:$D$101,2,0),"")</f>
        <v>SEDE CARIBE</v>
      </c>
      <c r="F59" s="94" t="str">
        <f>_xlfn.IFERROR(VLOOKUP(D59,Hoja3!$B$4:$D$101,3,0),"")</f>
        <v>NIVEL CENTRAL CARIBE</v>
      </c>
      <c r="G59" s="87" t="s">
        <v>145</v>
      </c>
      <c r="H59" s="87">
        <v>2</v>
      </c>
      <c r="I59" s="87" t="s">
        <v>199</v>
      </c>
      <c r="J59" s="87" t="s">
        <v>213</v>
      </c>
      <c r="K59" s="89">
        <v>45355</v>
      </c>
      <c r="L59" s="91" t="s">
        <v>223</v>
      </c>
      <c r="M59" s="87">
        <v>901312756</v>
      </c>
      <c r="N59" s="87" t="s">
        <v>266</v>
      </c>
      <c r="O59" s="92">
        <v>9636942</v>
      </c>
    </row>
    <row r="60" spans="3:15" ht="15">
      <c r="C60" s="94">
        <v>2024</v>
      </c>
      <c r="D60" s="87">
        <v>8061</v>
      </c>
      <c r="E60" s="94" t="str">
        <f>_xlfn.IFERROR(VLOOKUP(D60,Hoja3!$B$4:$D$101,2,0),"")</f>
        <v>SEDE CARIBE</v>
      </c>
      <c r="F60" s="94" t="str">
        <f>_xlfn.IFERROR(VLOOKUP(D60,Hoja3!$B$4:$D$101,3,0),"")</f>
        <v>NIVEL CENTRAL CARIBE</v>
      </c>
      <c r="G60" s="87" t="s">
        <v>148</v>
      </c>
      <c r="H60" s="87">
        <v>1</v>
      </c>
      <c r="I60" s="87" t="s">
        <v>200</v>
      </c>
      <c r="J60" s="87" t="s">
        <v>213</v>
      </c>
      <c r="K60" s="89">
        <v>45347</v>
      </c>
      <c r="L60" s="90">
        <v>45617</v>
      </c>
      <c r="M60" s="87">
        <v>1123631865</v>
      </c>
      <c r="N60" s="87" t="s">
        <v>267</v>
      </c>
      <c r="O60" s="92">
        <v>44640000</v>
      </c>
    </row>
    <row r="61" spans="3:15" ht="15">
      <c r="C61" s="94">
        <v>2024</v>
      </c>
      <c r="D61" s="87">
        <v>8061</v>
      </c>
      <c r="E61" s="94" t="str">
        <f>_xlfn.IFERROR(VLOOKUP(D61,Hoja3!$B$4:$D$101,2,0),"")</f>
        <v>SEDE CARIBE</v>
      </c>
      <c r="F61" s="94" t="str">
        <f>_xlfn.IFERROR(VLOOKUP(D61,Hoja3!$B$4:$D$101,3,0),"")</f>
        <v>NIVEL CENTRAL CARIBE</v>
      </c>
      <c r="G61" s="87" t="s">
        <v>148</v>
      </c>
      <c r="H61" s="87">
        <v>2</v>
      </c>
      <c r="I61" s="87" t="s">
        <v>201</v>
      </c>
      <c r="J61" s="87" t="s">
        <v>213</v>
      </c>
      <c r="K61" s="89">
        <v>45362</v>
      </c>
      <c r="L61" s="90">
        <v>45605</v>
      </c>
      <c r="M61" s="87">
        <v>1123628073</v>
      </c>
      <c r="N61" s="87" t="s">
        <v>268</v>
      </c>
      <c r="O61" s="92">
        <v>28400000</v>
      </c>
    </row>
    <row r="62" spans="3:15" ht="15">
      <c r="C62" s="94">
        <v>2024</v>
      </c>
      <c r="D62" s="87">
        <v>8061</v>
      </c>
      <c r="E62" s="94" t="str">
        <f>_xlfn.IFERROR(VLOOKUP(D62,Hoja3!$B$4:$D$101,2,0),"")</f>
        <v>SEDE CARIBE</v>
      </c>
      <c r="F62" s="94" t="str">
        <f>_xlfn.IFERROR(VLOOKUP(D62,Hoja3!$B$4:$D$101,3,0),"")</f>
        <v>NIVEL CENTRAL CARIBE</v>
      </c>
      <c r="G62" s="87" t="s">
        <v>148</v>
      </c>
      <c r="H62" s="87">
        <v>3</v>
      </c>
      <c r="I62" s="87" t="s">
        <v>202</v>
      </c>
      <c r="J62" s="87" t="s">
        <v>213</v>
      </c>
      <c r="K62" s="89">
        <v>45343</v>
      </c>
      <c r="L62" s="90">
        <v>45473</v>
      </c>
      <c r="M62" s="87">
        <v>1123621126</v>
      </c>
      <c r="N62" s="87" t="s">
        <v>230</v>
      </c>
      <c r="O62" s="92">
        <v>11970669</v>
      </c>
    </row>
    <row r="63" spans="3:15" ht="15">
      <c r="C63" s="94">
        <v>2024</v>
      </c>
      <c r="D63" s="87">
        <v>8061</v>
      </c>
      <c r="E63" s="94" t="str">
        <f>_xlfn.IFERROR(VLOOKUP(D63,Hoja3!$B$4:$D$101,2,0),"")</f>
        <v>SEDE CARIBE</v>
      </c>
      <c r="F63" s="94" t="str">
        <f>_xlfn.IFERROR(VLOOKUP(D63,Hoja3!$B$4:$D$101,3,0),"")</f>
        <v>NIVEL CENTRAL CARIBE</v>
      </c>
      <c r="G63" s="87" t="s">
        <v>148</v>
      </c>
      <c r="H63" s="87">
        <v>4</v>
      </c>
      <c r="I63" s="87" t="s">
        <v>203</v>
      </c>
      <c r="J63" s="87" t="s">
        <v>213</v>
      </c>
      <c r="K63" s="87" t="s">
        <v>214</v>
      </c>
      <c r="L63" s="91" t="s">
        <v>218</v>
      </c>
      <c r="M63" s="87">
        <v>18008757</v>
      </c>
      <c r="N63" s="87" t="s">
        <v>269</v>
      </c>
      <c r="O63" s="92">
        <v>62100000</v>
      </c>
    </row>
    <row r="64" spans="3:15" ht="15">
      <c r="C64" s="94">
        <v>2024</v>
      </c>
      <c r="D64" s="87">
        <v>8061</v>
      </c>
      <c r="E64" s="94" t="str">
        <f>_xlfn.IFERROR(VLOOKUP(D64,Hoja3!$B$4:$D$101,2,0),"")</f>
        <v>SEDE CARIBE</v>
      </c>
      <c r="F64" s="94" t="str">
        <f>_xlfn.IFERROR(VLOOKUP(D64,Hoja3!$B$4:$D$101,3,0),"")</f>
        <v>NIVEL CENTRAL CARIBE</v>
      </c>
      <c r="G64" s="87" t="s">
        <v>149</v>
      </c>
      <c r="H64" s="87">
        <v>2</v>
      </c>
      <c r="I64" s="87" t="s">
        <v>204</v>
      </c>
      <c r="J64" s="87" t="s">
        <v>213</v>
      </c>
      <c r="K64" s="89">
        <v>45330</v>
      </c>
      <c r="L64" s="91" t="s">
        <v>216</v>
      </c>
      <c r="M64" s="87">
        <v>860000018</v>
      </c>
      <c r="N64" s="87" t="s">
        <v>252</v>
      </c>
      <c r="O64" s="92">
        <v>5500000</v>
      </c>
    </row>
    <row r="65" spans="3:15" ht="15">
      <c r="C65" s="86"/>
      <c r="D65" s="93"/>
      <c r="E65" s="86">
        <f>_xlfn.IFERROR(VLOOKUP(D65,Hoja3!$B$4:$D$101,2,0),"")</f>
      </c>
      <c r="F65" s="86">
        <f>_xlfn.IFERROR(VLOOKUP(D65,Hoja3!$B$4:$D$101,3,0),"")</f>
      </c>
      <c r="G65" s="86"/>
      <c r="H65" s="86"/>
      <c r="I65" s="86"/>
      <c r="J65" s="86"/>
      <c r="K65" s="86"/>
      <c r="L65" s="86"/>
      <c r="M65" s="86"/>
      <c r="N65" s="86"/>
      <c r="O65" s="86"/>
    </row>
    <row r="66" spans="3:15" ht="15">
      <c r="C66" s="53"/>
      <c r="D66" s="84"/>
      <c r="E66" s="53">
        <f>_xlfn.IFERROR(VLOOKUP(D66,Hoja3!$B$4:$D$101,2,0),"")</f>
      </c>
      <c r="F66" s="53">
        <f>_xlfn.IFERROR(VLOOKUP(D66,Hoja3!$B$4:$D$101,3,0),"")</f>
      </c>
      <c r="G66" s="53"/>
      <c r="H66" s="53"/>
      <c r="I66" s="53"/>
      <c r="J66" s="53"/>
      <c r="K66" s="53"/>
      <c r="L66" s="53"/>
      <c r="M66" s="53"/>
      <c r="N66" s="53"/>
      <c r="O66" s="53"/>
    </row>
    <row r="67" spans="3:15" ht="15">
      <c r="C67" s="53"/>
      <c r="D67" s="84"/>
      <c r="E67" s="53">
        <f>_xlfn.IFERROR(VLOOKUP(D67,Hoja3!$B$4:$D$101,2,0),"")</f>
      </c>
      <c r="F67" s="53">
        <f>_xlfn.IFERROR(VLOOKUP(D67,Hoja3!$B$4:$D$101,3,0),"")</f>
      </c>
      <c r="G67" s="53"/>
      <c r="H67" s="53"/>
      <c r="I67" s="53"/>
      <c r="J67" s="53"/>
      <c r="K67" s="53"/>
      <c r="L67" s="53"/>
      <c r="M67" s="53"/>
      <c r="N67" s="53"/>
      <c r="O67" s="53"/>
    </row>
    <row r="68" spans="3:15" ht="15">
      <c r="C68" s="53"/>
      <c r="D68" s="84"/>
      <c r="E68" s="53">
        <f>_xlfn.IFERROR(VLOOKUP(D68,Hoja3!$B$4:$D$101,2,0),"")</f>
      </c>
      <c r="F68" s="53">
        <f>_xlfn.IFERROR(VLOOKUP(D68,Hoja3!$B$4:$D$101,3,0),"")</f>
      </c>
      <c r="G68" s="53"/>
      <c r="H68" s="53"/>
      <c r="I68" s="53"/>
      <c r="J68" s="53"/>
      <c r="K68" s="53"/>
      <c r="L68" s="53"/>
      <c r="M68" s="53"/>
      <c r="N68" s="53"/>
      <c r="O68" s="53"/>
    </row>
    <row r="69" spans="3:15" ht="15">
      <c r="C69" s="53"/>
      <c r="D69" s="84"/>
      <c r="E69" s="53">
        <f>_xlfn.IFERROR(VLOOKUP(D69,Hoja3!$B$4:$D$101,2,0),"")</f>
      </c>
      <c r="F69" s="53">
        <f>_xlfn.IFERROR(VLOOKUP(D69,Hoja3!$B$4:$D$101,3,0),"")</f>
      </c>
      <c r="G69" s="53"/>
      <c r="H69" s="53"/>
      <c r="I69" s="53"/>
      <c r="J69" s="53"/>
      <c r="K69" s="53"/>
      <c r="L69" s="53"/>
      <c r="M69" s="53"/>
      <c r="N69" s="53"/>
      <c r="O69" s="53"/>
    </row>
    <row r="70" spans="3:15" ht="15">
      <c r="C70" s="53"/>
      <c r="D70" s="84"/>
      <c r="E70" s="53">
        <f>_xlfn.IFERROR(VLOOKUP(D70,Hoja3!$B$4:$D$101,2,0),"")</f>
      </c>
      <c r="F70" s="53">
        <f>_xlfn.IFERROR(VLOOKUP(D70,Hoja3!$B$4:$D$101,3,0),"")</f>
      </c>
      <c r="G70" s="53"/>
      <c r="H70" s="53"/>
      <c r="I70" s="53"/>
      <c r="J70" s="53"/>
      <c r="K70" s="53"/>
      <c r="L70" s="53"/>
      <c r="M70" s="53"/>
      <c r="N70" s="53"/>
      <c r="O70" s="53"/>
    </row>
    <row r="71" spans="3:15" ht="15">
      <c r="C71" s="53"/>
      <c r="D71" s="84"/>
      <c r="E71" s="53">
        <f>_xlfn.IFERROR(VLOOKUP(D71,Hoja3!$B$4:$D$101,2,0),"")</f>
      </c>
      <c r="F71" s="53">
        <f>_xlfn.IFERROR(VLOOKUP(D71,Hoja3!$B$4:$D$101,3,0),"")</f>
      </c>
      <c r="G71" s="53"/>
      <c r="H71" s="53"/>
      <c r="I71" s="53"/>
      <c r="J71" s="53"/>
      <c r="K71" s="53"/>
      <c r="L71" s="53"/>
      <c r="M71" s="53"/>
      <c r="N71" s="53"/>
      <c r="O71" s="55"/>
    </row>
    <row r="72" spans="3:18" ht="15">
      <c r="C72" s="53"/>
      <c r="D72" s="84"/>
      <c r="E72" s="53">
        <f>_xlfn.IFERROR(VLOOKUP(D72,Hoja3!$B$4:$D$101,2,0),"")</f>
      </c>
      <c r="F72" s="53">
        <f>_xlfn.IFERROR(VLOOKUP(D72,Hoja3!$B$4:$D$101,3,0),"")</f>
      </c>
      <c r="G72" s="53"/>
      <c r="H72" s="53"/>
      <c r="I72" s="53"/>
      <c r="J72" s="53"/>
      <c r="K72" s="53"/>
      <c r="L72" s="53"/>
      <c r="M72" s="53"/>
      <c r="N72" s="54"/>
      <c r="O72" s="53"/>
      <c r="P72" s="37"/>
      <c r="Q72" s="37"/>
      <c r="R72" s="37"/>
    </row>
    <row r="73" spans="3:18" ht="15">
      <c r="C73" s="53"/>
      <c r="D73" s="84"/>
      <c r="E73" s="53">
        <f>_xlfn.IFERROR(VLOOKUP(D73,Hoja3!$B$4:$D$101,2,0),"")</f>
      </c>
      <c r="F73" s="53">
        <f>_xlfn.IFERROR(VLOOKUP(D73,Hoja3!$B$4:$D$101,3,0),"")</f>
      </c>
      <c r="G73" s="53"/>
      <c r="H73" s="53"/>
      <c r="I73" s="53"/>
      <c r="J73" s="53"/>
      <c r="K73" s="53"/>
      <c r="L73" s="53"/>
      <c r="M73" s="53"/>
      <c r="N73" s="54"/>
      <c r="O73" s="53"/>
      <c r="P73" s="37"/>
      <c r="Q73" s="37"/>
      <c r="R73" s="37"/>
    </row>
    <row r="74" spans="3:18" ht="15.75" customHeight="1">
      <c r="C74" s="70" t="s">
        <v>140</v>
      </c>
      <c r="D74" s="70"/>
      <c r="E74" s="70"/>
      <c r="F74" s="70"/>
      <c r="G74" s="51"/>
      <c r="H74" s="51"/>
      <c r="I74" s="71" t="s">
        <v>111</v>
      </c>
      <c r="J74" s="71"/>
      <c r="K74" s="71"/>
      <c r="L74" s="51"/>
      <c r="M74" s="51"/>
      <c r="N74" s="71" t="s">
        <v>139</v>
      </c>
      <c r="O74" s="71"/>
      <c r="P74" s="51"/>
      <c r="Q74" s="51"/>
      <c r="R74" s="51"/>
    </row>
  </sheetData>
  <sheetProtection/>
  <mergeCells count="8">
    <mergeCell ref="C8:O8"/>
    <mergeCell ref="C4:O4"/>
    <mergeCell ref="C5:O5"/>
    <mergeCell ref="C6:O6"/>
    <mergeCell ref="C7:O7"/>
    <mergeCell ref="C74:F74"/>
    <mergeCell ref="I74:K74"/>
    <mergeCell ref="N74:O74"/>
  </mergeCells>
  <printOptions/>
  <pageMargins left="0.25" right="0.25" top="0.75" bottom="0.75" header="0.3" footer="0.3"/>
  <pageSetup horizontalDpi="600" verticalDpi="600" orientation="landscape" scale="57" r:id="rId2"/>
  <drawing r:id="rId1"/>
</worksheet>
</file>

<file path=xl/worksheets/sheet2.xml><?xml version="1.0" encoding="utf-8"?>
<worksheet xmlns="http://schemas.openxmlformats.org/spreadsheetml/2006/main" xmlns:r="http://schemas.openxmlformats.org/officeDocument/2006/relationships">
  <sheetPr>
    <tabColor theme="7" tint="0.5999900102615356"/>
  </sheetPr>
  <dimension ref="B2:N42"/>
  <sheetViews>
    <sheetView view="pageBreakPreview" zoomScale="80" zoomScaleSheetLayoutView="80" zoomScalePageLayoutView="0" workbookViewId="0" topLeftCell="A1">
      <selection activeCell="N16" sqref="N16"/>
    </sheetView>
  </sheetViews>
  <sheetFormatPr defaultColWidth="11.421875" defaultRowHeight="15"/>
  <cols>
    <col min="1" max="1" width="3.00390625" style="0" customWidth="1"/>
    <col min="4" max="4" width="11.8515625" style="0" bestFit="1" customWidth="1"/>
    <col min="5" max="5" width="18.140625" style="0" bestFit="1" customWidth="1"/>
    <col min="6" max="6" width="16.28125" style="0" customWidth="1"/>
    <col min="7" max="7" width="13.7109375" style="0" customWidth="1"/>
    <col min="8" max="8" width="32.57421875" style="0" customWidth="1"/>
    <col min="9" max="9" width="14.00390625" style="0" customWidth="1"/>
    <col min="10" max="10" width="15.7109375" style="0" customWidth="1"/>
    <col min="11" max="11" width="17.57421875" style="0" customWidth="1"/>
    <col min="12" max="12" width="18.57421875" style="0" customWidth="1"/>
    <col min="13" max="13" width="15.7109375" style="0" customWidth="1"/>
    <col min="14" max="14" width="20.8515625" style="0" customWidth="1"/>
  </cols>
  <sheetData>
    <row r="2" spans="2:14" ht="27" customHeight="1">
      <c r="B2" s="72"/>
      <c r="C2" s="72"/>
      <c r="D2" s="72"/>
      <c r="E2" s="72"/>
      <c r="F2" s="72"/>
      <c r="G2" s="72"/>
      <c r="H2" s="72"/>
      <c r="I2" s="72"/>
      <c r="J2" s="72"/>
      <c r="K2" s="72"/>
      <c r="L2" s="72"/>
      <c r="M2" s="72"/>
      <c r="N2" s="72"/>
    </row>
    <row r="3" spans="2:14" ht="15.75" customHeight="1">
      <c r="B3" s="73" t="s">
        <v>0</v>
      </c>
      <c r="C3" s="73"/>
      <c r="D3" s="73"/>
      <c r="E3" s="73"/>
      <c r="F3" s="73"/>
      <c r="G3" s="73"/>
      <c r="H3" s="73"/>
      <c r="I3" s="73"/>
      <c r="J3" s="73"/>
      <c r="K3" s="73"/>
      <c r="L3" s="73"/>
      <c r="M3" s="73"/>
      <c r="N3" s="73"/>
    </row>
    <row r="4" spans="2:14" ht="15.75" customHeight="1">
      <c r="B4" s="73" t="s">
        <v>1</v>
      </c>
      <c r="C4" s="73"/>
      <c r="D4" s="73"/>
      <c r="E4" s="73"/>
      <c r="F4" s="73"/>
      <c r="G4" s="73"/>
      <c r="H4" s="73"/>
      <c r="I4" s="73"/>
      <c r="J4" s="73"/>
      <c r="K4" s="73"/>
      <c r="L4" s="73"/>
      <c r="M4" s="73"/>
      <c r="N4" s="73"/>
    </row>
    <row r="5" spans="2:14" ht="15.75" customHeight="1">
      <c r="B5" s="73" t="s">
        <v>2</v>
      </c>
      <c r="C5" s="73"/>
      <c r="D5" s="73"/>
      <c r="E5" s="73"/>
      <c r="F5" s="73"/>
      <c r="G5" s="73"/>
      <c r="H5" s="73"/>
      <c r="I5" s="73"/>
      <c r="J5" s="73"/>
      <c r="K5" s="73"/>
      <c r="L5" s="73"/>
      <c r="M5" s="73"/>
      <c r="N5" s="73"/>
    </row>
    <row r="6" spans="2:14" ht="15.75" customHeight="1">
      <c r="B6" s="75"/>
      <c r="C6" s="75"/>
      <c r="D6" s="75"/>
      <c r="E6" s="75"/>
      <c r="F6" s="75"/>
      <c r="G6" s="75"/>
      <c r="H6" s="75"/>
      <c r="I6" s="75"/>
      <c r="J6" s="75"/>
      <c r="K6" s="75"/>
      <c r="L6" s="75"/>
      <c r="M6" s="75"/>
      <c r="N6" s="75"/>
    </row>
    <row r="7" spans="2:14" ht="15">
      <c r="B7" s="60" t="s">
        <v>110</v>
      </c>
      <c r="C7" s="60"/>
      <c r="D7" s="60"/>
      <c r="E7" s="60"/>
      <c r="F7" s="60"/>
      <c r="G7" s="60"/>
      <c r="H7" s="60"/>
      <c r="I7" s="60"/>
      <c r="J7" s="60"/>
      <c r="K7" s="60"/>
      <c r="L7" s="60"/>
      <c r="M7" s="60"/>
      <c r="N7" s="60"/>
    </row>
    <row r="8" spans="2:14" ht="15" customHeight="1">
      <c r="B8" s="74" t="s">
        <v>22</v>
      </c>
      <c r="C8" s="74" t="s">
        <v>3</v>
      </c>
      <c r="D8" s="74" t="s">
        <v>107</v>
      </c>
      <c r="E8" s="74" t="s">
        <v>5</v>
      </c>
      <c r="F8" s="77" t="s">
        <v>112</v>
      </c>
      <c r="G8" s="74" t="s">
        <v>108</v>
      </c>
      <c r="H8" s="74" t="s">
        <v>9</v>
      </c>
      <c r="I8" s="74" t="s">
        <v>28</v>
      </c>
      <c r="J8" s="56" t="s">
        <v>32</v>
      </c>
      <c r="K8" s="76" t="s">
        <v>141</v>
      </c>
      <c r="L8" s="76"/>
      <c r="M8" s="74" t="s">
        <v>104</v>
      </c>
      <c r="N8" s="74" t="s">
        <v>7</v>
      </c>
    </row>
    <row r="9" spans="2:14" ht="30" customHeight="1">
      <c r="B9" s="74"/>
      <c r="C9" s="74"/>
      <c r="D9" s="74"/>
      <c r="E9" s="74"/>
      <c r="F9" s="77"/>
      <c r="G9" s="74"/>
      <c r="H9" s="74"/>
      <c r="I9" s="74"/>
      <c r="J9" s="56" t="s">
        <v>12</v>
      </c>
      <c r="K9" s="57" t="s">
        <v>16</v>
      </c>
      <c r="L9" s="57" t="s">
        <v>17</v>
      </c>
      <c r="M9" s="74"/>
      <c r="N9" s="74"/>
    </row>
    <row r="10" spans="2:14" ht="15">
      <c r="B10" s="50">
        <v>8001</v>
      </c>
      <c r="C10" s="53" t="str">
        <f>_xlfn.IFERROR(VLOOKUP(B10,Hoja3!$B$4:$D$101,2,0),"")</f>
        <v>SEDE CARIBE</v>
      </c>
      <c r="D10" s="53" t="str">
        <f>_xlfn.IFERROR(VLOOKUP(B10,Hoja3!$B$4:$D$101,3,0),"")</f>
        <v>NIVEL CENTRAL CARIBE</v>
      </c>
      <c r="E10" s="50" t="s">
        <v>146</v>
      </c>
      <c r="F10" s="50">
        <v>15</v>
      </c>
      <c r="G10" s="84">
        <v>2023</v>
      </c>
      <c r="H10" s="50" t="s">
        <v>270</v>
      </c>
      <c r="I10" s="53" t="s">
        <v>276</v>
      </c>
      <c r="J10" s="53"/>
      <c r="K10" s="88">
        <v>45335</v>
      </c>
      <c r="L10" s="50" t="s">
        <v>277</v>
      </c>
      <c r="M10" s="50">
        <v>900307203</v>
      </c>
      <c r="N10" s="53" t="s">
        <v>278</v>
      </c>
    </row>
    <row r="11" spans="2:14" ht="15">
      <c r="B11" s="50">
        <v>8001</v>
      </c>
      <c r="C11" s="53" t="str">
        <f>_xlfn.IFERROR(VLOOKUP(B11,Hoja3!$B$4:$D$101,2,0),"")</f>
        <v>SEDE CARIBE</v>
      </c>
      <c r="D11" s="53" t="str">
        <f>_xlfn.IFERROR(VLOOKUP(B11,Hoja3!$B$4:$D$101,3,0),"")</f>
        <v>NIVEL CENTRAL CARIBE</v>
      </c>
      <c r="E11" s="50" t="s">
        <v>146</v>
      </c>
      <c r="F11" s="50">
        <v>16</v>
      </c>
      <c r="G11" s="84">
        <v>2023</v>
      </c>
      <c r="H11" s="50" t="s">
        <v>271</v>
      </c>
      <c r="I11" s="53" t="s">
        <v>279</v>
      </c>
      <c r="J11" s="95">
        <v>390000</v>
      </c>
      <c r="K11" s="88">
        <v>45333</v>
      </c>
      <c r="L11" s="88">
        <v>45370</v>
      </c>
      <c r="M11" s="50">
        <v>900170953</v>
      </c>
      <c r="N11" s="53" t="s">
        <v>280</v>
      </c>
    </row>
    <row r="12" spans="2:14" ht="15">
      <c r="B12" s="50">
        <v>8001</v>
      </c>
      <c r="C12" s="53" t="str">
        <f>_xlfn.IFERROR(VLOOKUP(B12,Hoja3!$B$4:$D$101,2,0),"")</f>
        <v>SEDE CARIBE</v>
      </c>
      <c r="D12" s="53" t="str">
        <f>_xlfn.IFERROR(VLOOKUP(B12,Hoja3!$B$4:$D$101,3,0),"")</f>
        <v>NIVEL CENTRAL CARIBE</v>
      </c>
      <c r="E12" s="50" t="s">
        <v>146</v>
      </c>
      <c r="F12" s="50">
        <v>17</v>
      </c>
      <c r="G12" s="84">
        <v>2023</v>
      </c>
      <c r="H12" s="50" t="s">
        <v>272</v>
      </c>
      <c r="I12" s="53" t="s">
        <v>281</v>
      </c>
      <c r="J12" s="53"/>
      <c r="K12" s="88">
        <v>45339</v>
      </c>
      <c r="L12" s="88">
        <v>45368</v>
      </c>
      <c r="M12" s="50">
        <v>18008109</v>
      </c>
      <c r="N12" s="53" t="s">
        <v>282</v>
      </c>
    </row>
    <row r="13" spans="2:14" ht="15">
      <c r="B13" s="50">
        <v>8001</v>
      </c>
      <c r="C13" s="53" t="str">
        <f>_xlfn.IFERROR(VLOOKUP(B13,Hoja3!$B$4:$D$101,2,0),"")</f>
        <v>SEDE CARIBE</v>
      </c>
      <c r="D13" s="53" t="str">
        <f>_xlfn.IFERROR(VLOOKUP(B13,Hoja3!$B$4:$D$101,3,0),"")</f>
        <v>NIVEL CENTRAL CARIBE</v>
      </c>
      <c r="E13" s="50" t="s">
        <v>147</v>
      </c>
      <c r="F13" s="50">
        <v>23</v>
      </c>
      <c r="G13" s="84">
        <v>2023</v>
      </c>
      <c r="H13" s="50" t="s">
        <v>160</v>
      </c>
      <c r="I13" s="53" t="s">
        <v>276</v>
      </c>
      <c r="J13" s="53"/>
      <c r="K13" s="88" t="s">
        <v>283</v>
      </c>
      <c r="L13" s="88" t="s">
        <v>284</v>
      </c>
      <c r="M13" s="50">
        <v>1123633196</v>
      </c>
      <c r="N13" s="53" t="s">
        <v>232</v>
      </c>
    </row>
    <row r="14" spans="2:14" ht="15" customHeight="1">
      <c r="B14" s="50">
        <v>8001</v>
      </c>
      <c r="C14" s="53" t="str">
        <f>_xlfn.IFERROR(VLOOKUP(B14,Hoja3!$B$4:$D$101,2,0),"")</f>
        <v>SEDE CARIBE</v>
      </c>
      <c r="D14" s="53" t="str">
        <f>_xlfn.IFERROR(VLOOKUP(B14,Hoja3!$B$4:$D$101,3,0),"")</f>
        <v>NIVEL CENTRAL CARIBE</v>
      </c>
      <c r="E14" s="50" t="s">
        <v>148</v>
      </c>
      <c r="F14" s="50">
        <v>4</v>
      </c>
      <c r="G14" s="84">
        <v>2023</v>
      </c>
      <c r="H14" s="50" t="s">
        <v>273</v>
      </c>
      <c r="I14" s="53" t="s">
        <v>281</v>
      </c>
      <c r="J14" s="95">
        <v>7000000</v>
      </c>
      <c r="K14" s="53"/>
      <c r="L14" s="53"/>
      <c r="M14" s="50">
        <v>800067956</v>
      </c>
      <c r="N14" s="53" t="s">
        <v>250</v>
      </c>
    </row>
    <row r="15" spans="2:14" ht="15">
      <c r="B15" s="50">
        <v>8010</v>
      </c>
      <c r="C15" s="53" t="str">
        <f>_xlfn.IFERROR(VLOOKUP(B15,Hoja3!$B$4:$D$101,2,0),"")</f>
        <v>SEDE CARIBE</v>
      </c>
      <c r="D15" s="53" t="s">
        <v>142</v>
      </c>
      <c r="E15" s="50" t="s">
        <v>146</v>
      </c>
      <c r="F15" s="50">
        <v>3</v>
      </c>
      <c r="G15" s="84">
        <v>2023</v>
      </c>
      <c r="H15" s="50" t="s">
        <v>274</v>
      </c>
      <c r="I15" s="53" t="s">
        <v>281</v>
      </c>
      <c r="J15" s="95">
        <v>1300000</v>
      </c>
      <c r="K15" s="53"/>
      <c r="L15" s="53"/>
      <c r="M15" s="50">
        <v>900715979</v>
      </c>
      <c r="N15" s="53" t="s">
        <v>226</v>
      </c>
    </row>
    <row r="16" spans="2:14" ht="15">
      <c r="B16" s="50">
        <v>8061</v>
      </c>
      <c r="C16" s="53" t="str">
        <f>_xlfn.IFERROR(VLOOKUP(B16,Hoja3!$B$4:$D$101,2,0),"")</f>
        <v>SEDE CARIBE</v>
      </c>
      <c r="D16" s="53" t="s">
        <v>144</v>
      </c>
      <c r="E16" s="50" t="s">
        <v>148</v>
      </c>
      <c r="F16" s="50">
        <v>9</v>
      </c>
      <c r="G16" s="84">
        <v>2023</v>
      </c>
      <c r="H16" s="50" t="s">
        <v>275</v>
      </c>
      <c r="I16" s="53" t="s">
        <v>279</v>
      </c>
      <c r="J16" s="95">
        <v>2670000</v>
      </c>
      <c r="K16" s="88">
        <v>45333</v>
      </c>
      <c r="L16" s="88">
        <v>45362</v>
      </c>
      <c r="M16" s="50">
        <v>1123633237</v>
      </c>
      <c r="N16" s="53" t="s">
        <v>285</v>
      </c>
    </row>
    <row r="17" spans="2:14" ht="15">
      <c r="B17" s="53"/>
      <c r="C17" s="53"/>
      <c r="D17" s="53"/>
      <c r="E17" s="53"/>
      <c r="F17" s="53"/>
      <c r="G17" s="53"/>
      <c r="H17" s="53"/>
      <c r="I17" s="53"/>
      <c r="J17" s="53"/>
      <c r="K17" s="53"/>
      <c r="L17" s="53"/>
      <c r="M17" s="53"/>
      <c r="N17" s="53"/>
    </row>
    <row r="18" spans="2:14" ht="15">
      <c r="B18" s="53"/>
      <c r="C18" s="53"/>
      <c r="D18" s="53"/>
      <c r="E18" s="53"/>
      <c r="F18" s="53"/>
      <c r="G18" s="53"/>
      <c r="H18" s="53"/>
      <c r="I18" s="53"/>
      <c r="J18" s="53"/>
      <c r="K18" s="53"/>
      <c r="L18" s="53"/>
      <c r="M18" s="53"/>
      <c r="N18" s="53"/>
    </row>
    <row r="19" spans="2:14" ht="15">
      <c r="B19" s="53"/>
      <c r="C19" s="53"/>
      <c r="D19" s="53"/>
      <c r="E19" s="53"/>
      <c r="F19" s="53"/>
      <c r="G19" s="53"/>
      <c r="H19" s="53"/>
      <c r="I19" s="53"/>
      <c r="J19" s="53"/>
      <c r="K19" s="53"/>
      <c r="L19" s="53"/>
      <c r="M19" s="53"/>
      <c r="N19" s="53"/>
    </row>
    <row r="20" spans="2:14" ht="15">
      <c r="B20" s="53"/>
      <c r="C20" s="53"/>
      <c r="D20" s="53"/>
      <c r="E20" s="53"/>
      <c r="F20" s="53"/>
      <c r="G20" s="53"/>
      <c r="H20" s="53"/>
      <c r="I20" s="53"/>
      <c r="J20" s="53"/>
      <c r="K20" s="53"/>
      <c r="L20" s="53"/>
      <c r="M20" s="53"/>
      <c r="N20" s="53"/>
    </row>
    <row r="21" spans="2:14" ht="15">
      <c r="B21" s="53"/>
      <c r="C21" s="53"/>
      <c r="D21" s="53"/>
      <c r="E21" s="53"/>
      <c r="F21" s="53"/>
      <c r="G21" s="53"/>
      <c r="H21" s="53"/>
      <c r="I21" s="53"/>
      <c r="J21" s="53"/>
      <c r="K21" s="53"/>
      <c r="L21" s="53"/>
      <c r="M21" s="53"/>
      <c r="N21" s="53"/>
    </row>
    <row r="22" spans="2:14" ht="15">
      <c r="B22" s="53"/>
      <c r="C22" s="53"/>
      <c r="D22" s="53"/>
      <c r="E22" s="53"/>
      <c r="F22" s="53"/>
      <c r="G22" s="53"/>
      <c r="H22" s="53"/>
      <c r="I22" s="53"/>
      <c r="J22" s="53"/>
      <c r="K22" s="53"/>
      <c r="L22" s="53"/>
      <c r="M22" s="53"/>
      <c r="N22" s="53"/>
    </row>
    <row r="23" spans="2:14" ht="15">
      <c r="B23" s="53"/>
      <c r="C23" s="53"/>
      <c r="D23" s="53"/>
      <c r="E23" s="53"/>
      <c r="F23" s="53"/>
      <c r="G23" s="53"/>
      <c r="H23" s="53"/>
      <c r="I23" s="53"/>
      <c r="J23" s="53"/>
      <c r="K23" s="53"/>
      <c r="L23" s="53"/>
      <c r="M23" s="53"/>
      <c r="N23" s="53"/>
    </row>
    <row r="24" spans="2:14" ht="15">
      <c r="B24" s="53"/>
      <c r="C24" s="53"/>
      <c r="D24" s="53"/>
      <c r="E24" s="53"/>
      <c r="F24" s="53"/>
      <c r="G24" s="53"/>
      <c r="H24" s="53"/>
      <c r="I24" s="53"/>
      <c r="J24" s="53"/>
      <c r="K24" s="53"/>
      <c r="L24" s="53"/>
      <c r="M24" s="53"/>
      <c r="N24" s="53"/>
    </row>
    <row r="25" spans="2:14" ht="15">
      <c r="B25" s="53"/>
      <c r="C25" s="53"/>
      <c r="D25" s="53"/>
      <c r="E25" s="53"/>
      <c r="F25" s="53"/>
      <c r="G25" s="53"/>
      <c r="H25" s="53"/>
      <c r="I25" s="53"/>
      <c r="J25" s="53"/>
      <c r="K25" s="53"/>
      <c r="L25" s="53"/>
      <c r="M25" s="53"/>
      <c r="N25" s="53"/>
    </row>
    <row r="26" spans="2:14" ht="15">
      <c r="B26" s="53"/>
      <c r="C26" s="53"/>
      <c r="D26" s="53"/>
      <c r="E26" s="53"/>
      <c r="F26" s="53"/>
      <c r="G26" s="53"/>
      <c r="H26" s="53"/>
      <c r="I26" s="53"/>
      <c r="J26" s="53"/>
      <c r="K26" s="53"/>
      <c r="L26" s="53"/>
      <c r="M26" s="53"/>
      <c r="N26" s="53"/>
    </row>
    <row r="27" spans="2:14" ht="15">
      <c r="B27" s="53"/>
      <c r="C27" s="53"/>
      <c r="D27" s="53"/>
      <c r="E27" s="53"/>
      <c r="F27" s="53"/>
      <c r="G27" s="53"/>
      <c r="H27" s="53"/>
      <c r="I27" s="53"/>
      <c r="J27" s="53"/>
      <c r="K27" s="53"/>
      <c r="L27" s="53"/>
      <c r="M27" s="53"/>
      <c r="N27" s="53"/>
    </row>
    <row r="28" spans="2:14" ht="15">
      <c r="B28" s="53"/>
      <c r="C28" s="53"/>
      <c r="D28" s="53"/>
      <c r="E28" s="53"/>
      <c r="F28" s="53"/>
      <c r="G28" s="53"/>
      <c r="H28" s="53"/>
      <c r="I28" s="53"/>
      <c r="J28" s="53"/>
      <c r="K28" s="53"/>
      <c r="L28" s="53"/>
      <c r="M28" s="53"/>
      <c r="N28" s="53"/>
    </row>
    <row r="29" spans="2:14" ht="15">
      <c r="B29" s="53"/>
      <c r="C29" s="53"/>
      <c r="D29" s="53"/>
      <c r="E29" s="53"/>
      <c r="F29" s="53"/>
      <c r="G29" s="53"/>
      <c r="H29" s="53"/>
      <c r="I29" s="53"/>
      <c r="J29" s="53"/>
      <c r="K29" s="53"/>
      <c r="L29" s="53"/>
      <c r="M29" s="53"/>
      <c r="N29" s="53"/>
    </row>
    <row r="30" spans="2:14" ht="15">
      <c r="B30" s="53"/>
      <c r="C30" s="53"/>
      <c r="D30" s="53"/>
      <c r="E30" s="53"/>
      <c r="F30" s="53"/>
      <c r="G30" s="53"/>
      <c r="H30" s="53"/>
      <c r="I30" s="53"/>
      <c r="J30" s="53"/>
      <c r="K30" s="53"/>
      <c r="L30" s="53"/>
      <c r="M30" s="53"/>
      <c r="N30" s="53"/>
    </row>
    <row r="31" spans="2:14" ht="15">
      <c r="B31" s="53"/>
      <c r="C31" s="53"/>
      <c r="D31" s="53"/>
      <c r="E31" s="53"/>
      <c r="F31" s="53"/>
      <c r="G31" s="53"/>
      <c r="H31" s="53"/>
      <c r="I31" s="53"/>
      <c r="J31" s="53"/>
      <c r="K31" s="53"/>
      <c r="L31" s="53"/>
      <c r="M31" s="53"/>
      <c r="N31" s="53"/>
    </row>
    <row r="32" spans="2:14" ht="15">
      <c r="B32" s="53"/>
      <c r="C32" s="53"/>
      <c r="D32" s="53"/>
      <c r="E32" s="53"/>
      <c r="F32" s="53"/>
      <c r="G32" s="53"/>
      <c r="H32" s="53"/>
      <c r="I32" s="53"/>
      <c r="J32" s="53"/>
      <c r="K32" s="53"/>
      <c r="L32" s="53"/>
      <c r="M32" s="53"/>
      <c r="N32" s="53"/>
    </row>
    <row r="33" spans="2:14" ht="15">
      <c r="B33" s="53"/>
      <c r="C33" s="53"/>
      <c r="D33" s="53"/>
      <c r="E33" s="53"/>
      <c r="F33" s="53"/>
      <c r="G33" s="53"/>
      <c r="H33" s="53"/>
      <c r="I33" s="53"/>
      <c r="J33" s="53"/>
      <c r="K33" s="53"/>
      <c r="L33" s="53"/>
      <c r="M33" s="53"/>
      <c r="N33" s="53"/>
    </row>
    <row r="34" spans="2:14" ht="15">
      <c r="B34" s="53"/>
      <c r="C34" s="53"/>
      <c r="D34" s="53"/>
      <c r="E34" s="53"/>
      <c r="F34" s="53"/>
      <c r="G34" s="53"/>
      <c r="H34" s="53"/>
      <c r="I34" s="53"/>
      <c r="J34" s="53"/>
      <c r="K34" s="53"/>
      <c r="L34" s="53"/>
      <c r="M34" s="53"/>
      <c r="N34" s="53"/>
    </row>
    <row r="35" spans="2:14" ht="15">
      <c r="B35" s="53"/>
      <c r="C35" s="53"/>
      <c r="D35" s="53"/>
      <c r="E35" s="53"/>
      <c r="F35" s="53"/>
      <c r="G35" s="53"/>
      <c r="H35" s="53"/>
      <c r="I35" s="53"/>
      <c r="J35" s="53"/>
      <c r="K35" s="53"/>
      <c r="L35" s="53"/>
      <c r="M35" s="53"/>
      <c r="N35" s="53"/>
    </row>
    <row r="36" spans="2:14" ht="15">
      <c r="B36" s="53"/>
      <c r="C36" s="53"/>
      <c r="D36" s="53"/>
      <c r="E36" s="53"/>
      <c r="F36" s="53"/>
      <c r="G36" s="53"/>
      <c r="H36" s="53"/>
      <c r="I36" s="53"/>
      <c r="J36" s="53"/>
      <c r="K36" s="53"/>
      <c r="L36" s="53"/>
      <c r="M36" s="53"/>
      <c r="N36" s="53"/>
    </row>
    <row r="37" spans="2:14" ht="15">
      <c r="B37" s="53"/>
      <c r="C37" s="53"/>
      <c r="D37" s="53"/>
      <c r="E37" s="53"/>
      <c r="F37" s="53"/>
      <c r="G37" s="53"/>
      <c r="H37" s="53"/>
      <c r="I37" s="53"/>
      <c r="J37" s="53"/>
      <c r="K37" s="53"/>
      <c r="L37" s="53"/>
      <c r="M37" s="53"/>
      <c r="N37" s="53"/>
    </row>
    <row r="38" spans="2:14" ht="15">
      <c r="B38" s="53"/>
      <c r="C38" s="53"/>
      <c r="D38" s="53"/>
      <c r="E38" s="53"/>
      <c r="F38" s="53"/>
      <c r="G38" s="53"/>
      <c r="H38" s="53"/>
      <c r="I38" s="53"/>
      <c r="J38" s="53"/>
      <c r="K38" s="53"/>
      <c r="L38" s="53"/>
      <c r="M38" s="53"/>
      <c r="N38" s="53"/>
    </row>
    <row r="39" spans="2:14" ht="15">
      <c r="B39" s="53"/>
      <c r="C39" s="53"/>
      <c r="D39" s="53"/>
      <c r="E39" s="53"/>
      <c r="F39" s="53"/>
      <c r="G39" s="53"/>
      <c r="H39" s="53"/>
      <c r="I39" s="53"/>
      <c r="J39" s="53"/>
      <c r="K39" s="53"/>
      <c r="L39" s="53"/>
      <c r="M39" s="53"/>
      <c r="N39" s="53"/>
    </row>
    <row r="40" spans="2:14" ht="15">
      <c r="B40" s="53"/>
      <c r="C40" s="53"/>
      <c r="D40" s="53"/>
      <c r="E40" s="53"/>
      <c r="F40" s="53"/>
      <c r="G40" s="53"/>
      <c r="H40" s="53"/>
      <c r="I40" s="53"/>
      <c r="J40" s="53"/>
      <c r="K40" s="53"/>
      <c r="L40" s="53"/>
      <c r="M40" s="53"/>
      <c r="N40" s="53"/>
    </row>
    <row r="41" spans="2:14" ht="15">
      <c r="B41" s="53"/>
      <c r="C41" s="53"/>
      <c r="D41" s="53"/>
      <c r="E41" s="53"/>
      <c r="F41" s="53"/>
      <c r="G41" s="53"/>
      <c r="H41" s="53"/>
      <c r="I41" s="53"/>
      <c r="J41" s="53"/>
      <c r="K41" s="53"/>
      <c r="L41" s="53"/>
      <c r="M41" s="53"/>
      <c r="N41" s="53"/>
    </row>
    <row r="42" spans="2:14" ht="15.75" customHeight="1">
      <c r="B42" s="70" t="s">
        <v>140</v>
      </c>
      <c r="C42" s="70"/>
      <c r="D42" s="70"/>
      <c r="E42" s="70"/>
      <c r="F42" s="51"/>
      <c r="G42" s="51"/>
      <c r="H42" s="71" t="s">
        <v>111</v>
      </c>
      <c r="I42" s="71"/>
      <c r="J42" s="71"/>
      <c r="K42" s="51"/>
      <c r="L42" s="51"/>
      <c r="M42" s="71" t="s">
        <v>139</v>
      </c>
      <c r="N42" s="71"/>
    </row>
  </sheetData>
  <sheetProtection/>
  <mergeCells count="20">
    <mergeCell ref="B4:N4"/>
    <mergeCell ref="B7:N7"/>
    <mergeCell ref="B5:N5"/>
    <mergeCell ref="F8:F9"/>
    <mergeCell ref="E8:E9"/>
    <mergeCell ref="B6:N6"/>
    <mergeCell ref="I8:I9"/>
    <mergeCell ref="K8:L8"/>
    <mergeCell ref="M8:M9"/>
    <mergeCell ref="N8:N9"/>
    <mergeCell ref="B2:N2"/>
    <mergeCell ref="B42:E42"/>
    <mergeCell ref="H42:J42"/>
    <mergeCell ref="M42:N42"/>
    <mergeCell ref="B3:N3"/>
    <mergeCell ref="H8:H9"/>
    <mergeCell ref="B8:B9"/>
    <mergeCell ref="C8:C9"/>
    <mergeCell ref="D8:D9"/>
    <mergeCell ref="G8:G9"/>
  </mergeCells>
  <dataValidations count="1">
    <dataValidation type="list" allowBlank="1" showInputMessage="1" showErrorMessage="1" sqref="I10:I41">
      <formula1>"Valor, Tiempo, Valor y tiempo"</formula1>
    </dataValidation>
  </dataValidations>
  <printOptions/>
  <pageMargins left="0.7" right="0.7" top="0.75" bottom="0.75" header="0.3" footer="0.3"/>
  <pageSetup horizontalDpi="600" verticalDpi="600" orientation="portrait" paperSize="9" scale="39" r:id="rId2"/>
  <drawing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3:S50"/>
  <sheetViews>
    <sheetView showGridLines="0" view="pageBreakPreview" zoomScale="115" zoomScaleNormal="115" zoomScaleSheetLayoutView="115" workbookViewId="0" topLeftCell="B12">
      <selection activeCell="B15" sqref="B15:D15"/>
    </sheetView>
  </sheetViews>
  <sheetFormatPr defaultColWidth="11.421875" defaultRowHeight="15"/>
  <cols>
    <col min="1" max="1" width="14.28125" style="0" customWidth="1"/>
    <col min="2" max="2" width="29.8515625" style="0" bestFit="1" customWidth="1"/>
    <col min="3" max="3" width="89.57421875" style="0" customWidth="1"/>
    <col min="4" max="4" width="49.57421875" style="0" customWidth="1"/>
    <col min="5" max="5" width="14.7109375" style="0" customWidth="1"/>
    <col min="12" max="12" width="16.7109375" style="0" customWidth="1"/>
    <col min="15" max="15" width="14.140625" style="0" bestFit="1" customWidth="1"/>
    <col min="17" max="17" width="13.140625" style="0" bestFit="1" customWidth="1"/>
    <col min="19" max="19" width="13.140625" style="0" bestFit="1" customWidth="1"/>
  </cols>
  <sheetData>
    <row r="2" ht="42.75" customHeight="1"/>
    <row r="3" spans="2:13" ht="15.75" customHeight="1">
      <c r="B3" s="64" t="s">
        <v>0</v>
      </c>
      <c r="C3" s="64"/>
      <c r="D3" s="64"/>
      <c r="E3" s="35"/>
      <c r="F3" s="35"/>
      <c r="G3" s="35"/>
      <c r="H3" s="35"/>
      <c r="I3" s="35"/>
      <c r="J3" s="35"/>
      <c r="K3" s="35"/>
      <c r="L3" s="35"/>
      <c r="M3" s="35"/>
    </row>
    <row r="4" spans="2:13" ht="15.75" customHeight="1">
      <c r="B4" s="65" t="s">
        <v>1</v>
      </c>
      <c r="C4" s="65"/>
      <c r="D4" s="65"/>
      <c r="E4" s="35"/>
      <c r="F4" s="35"/>
      <c r="G4" s="35"/>
      <c r="H4" s="35"/>
      <c r="I4" s="35"/>
      <c r="J4" s="35"/>
      <c r="K4" s="35"/>
      <c r="L4" s="35"/>
      <c r="M4" s="35"/>
    </row>
    <row r="5" spans="2:13" ht="15.75" customHeight="1">
      <c r="B5" s="64" t="s">
        <v>2</v>
      </c>
      <c r="C5" s="64"/>
      <c r="D5" s="64"/>
      <c r="E5" s="42"/>
      <c r="F5" s="35"/>
      <c r="G5" s="35"/>
      <c r="H5" s="35"/>
      <c r="I5" s="35"/>
      <c r="J5" s="35"/>
      <c r="K5" s="35"/>
      <c r="L5" s="35"/>
      <c r="M5" s="35"/>
    </row>
    <row r="6" spans="2:5" ht="12" customHeight="1">
      <c r="B6" s="58"/>
      <c r="C6" s="58"/>
      <c r="D6" s="58"/>
      <c r="E6" s="43"/>
    </row>
    <row r="7" spans="2:5" ht="13.5" customHeight="1">
      <c r="B7" s="58"/>
      <c r="C7" s="58"/>
      <c r="D7" s="58"/>
      <c r="E7" s="37"/>
    </row>
    <row r="8" spans="1:5" ht="15" customHeight="1">
      <c r="A8" s="37"/>
      <c r="B8" s="66" t="s">
        <v>135</v>
      </c>
      <c r="C8" s="66"/>
      <c r="D8" s="66"/>
      <c r="E8" s="37"/>
    </row>
    <row r="9" spans="1:5" ht="15">
      <c r="A9" s="37"/>
      <c r="B9" s="66"/>
      <c r="C9" s="66"/>
      <c r="D9" s="66"/>
      <c r="E9" s="37"/>
    </row>
    <row r="10" spans="2:5" ht="15" customHeight="1">
      <c r="B10" s="66"/>
      <c r="C10" s="66"/>
      <c r="D10" s="66"/>
      <c r="E10" s="37"/>
    </row>
    <row r="11" spans="2:5" ht="15">
      <c r="B11" s="66"/>
      <c r="C11" s="66"/>
      <c r="D11" s="66"/>
      <c r="E11" s="37"/>
    </row>
    <row r="12" spans="2:5" ht="15">
      <c r="B12" s="68" t="s">
        <v>113</v>
      </c>
      <c r="C12" s="68"/>
      <c r="D12" s="68"/>
      <c r="E12" s="37"/>
    </row>
    <row r="13" spans="2:12" ht="15">
      <c r="B13" s="38"/>
      <c r="C13" s="40"/>
      <c r="D13" s="40"/>
      <c r="E13" s="39"/>
      <c r="F13" s="34"/>
      <c r="G13" s="34"/>
      <c r="H13" s="34"/>
      <c r="I13" s="34"/>
      <c r="J13" s="34"/>
      <c r="K13" s="34"/>
      <c r="L13" s="34"/>
    </row>
    <row r="14" spans="2:12" ht="7.5" customHeight="1">
      <c r="B14" s="37"/>
      <c r="C14" s="39"/>
      <c r="D14" s="39"/>
      <c r="E14" s="39"/>
      <c r="F14" s="34"/>
      <c r="G14" s="34"/>
      <c r="H14" s="34"/>
      <c r="I14" s="34"/>
      <c r="J14" s="34"/>
      <c r="K14" s="34"/>
      <c r="L14" s="34"/>
    </row>
    <row r="15" spans="2:5" ht="15">
      <c r="B15" s="60" t="s">
        <v>126</v>
      </c>
      <c r="C15" s="60"/>
      <c r="D15" s="60"/>
      <c r="E15" s="39"/>
    </row>
    <row r="16" spans="2:5" ht="30" customHeight="1">
      <c r="B16" s="44" t="s">
        <v>106</v>
      </c>
      <c r="C16" s="63" t="s">
        <v>114</v>
      </c>
      <c r="D16" s="63"/>
      <c r="E16" s="39"/>
    </row>
    <row r="17" spans="2:5" ht="15">
      <c r="B17" s="45" t="s">
        <v>100</v>
      </c>
      <c r="C17" s="58" t="s">
        <v>118</v>
      </c>
      <c r="D17" s="58"/>
      <c r="E17" s="39"/>
    </row>
    <row r="18" spans="2:5" ht="15">
      <c r="B18" s="45" t="s">
        <v>22</v>
      </c>
      <c r="C18" s="58" t="s">
        <v>119</v>
      </c>
      <c r="D18" s="58"/>
      <c r="E18" s="39"/>
    </row>
    <row r="19" spans="2:5" ht="15">
      <c r="B19" s="45" t="s">
        <v>3</v>
      </c>
      <c r="C19" s="58" t="s">
        <v>101</v>
      </c>
      <c r="D19" s="58"/>
      <c r="E19" s="39"/>
    </row>
    <row r="20" spans="2:5" ht="15">
      <c r="B20" s="45" t="s">
        <v>107</v>
      </c>
      <c r="C20" s="58" t="s">
        <v>115</v>
      </c>
      <c r="D20" s="58"/>
      <c r="E20" s="39"/>
    </row>
    <row r="21" spans="2:5" ht="15">
      <c r="B21" s="45" t="s">
        <v>5</v>
      </c>
      <c r="C21" s="58" t="s">
        <v>130</v>
      </c>
      <c r="D21" s="58"/>
      <c r="E21" s="39"/>
    </row>
    <row r="22" spans="2:5" ht="15">
      <c r="B22" s="45" t="s">
        <v>112</v>
      </c>
      <c r="C22" s="58" t="s">
        <v>116</v>
      </c>
      <c r="D22" s="58"/>
      <c r="E22" s="39"/>
    </row>
    <row r="23" spans="2:5" ht="15">
      <c r="B23" s="45" t="s">
        <v>9</v>
      </c>
      <c r="C23" s="58" t="s">
        <v>117</v>
      </c>
      <c r="D23" s="58"/>
      <c r="E23" s="39"/>
    </row>
    <row r="24" spans="2:5" ht="15">
      <c r="B24" s="45" t="s">
        <v>105</v>
      </c>
      <c r="C24" s="58" t="s">
        <v>120</v>
      </c>
      <c r="D24" s="58"/>
      <c r="E24" s="39"/>
    </row>
    <row r="25" spans="2:5" ht="15">
      <c r="B25" s="45" t="s">
        <v>10</v>
      </c>
      <c r="C25" s="58" t="s">
        <v>102</v>
      </c>
      <c r="D25" s="58"/>
      <c r="E25" s="39"/>
    </row>
    <row r="26" spans="2:5" ht="15">
      <c r="B26" s="45" t="s">
        <v>24</v>
      </c>
      <c r="C26" s="58" t="s">
        <v>103</v>
      </c>
      <c r="D26" s="58"/>
      <c r="E26" s="39"/>
    </row>
    <row r="27" spans="2:19" ht="15">
      <c r="B27" s="46" t="s">
        <v>124</v>
      </c>
      <c r="C27" s="58" t="s">
        <v>122</v>
      </c>
      <c r="D27" s="58"/>
      <c r="E27" s="39"/>
      <c r="O27" s="32"/>
      <c r="Q27" s="32"/>
      <c r="S27" s="32"/>
    </row>
    <row r="28" spans="2:19" ht="15">
      <c r="B28" s="45" t="s">
        <v>7</v>
      </c>
      <c r="C28" s="58" t="s">
        <v>121</v>
      </c>
      <c r="D28" s="58"/>
      <c r="E28" s="39"/>
      <c r="O28" s="32"/>
      <c r="Q28" s="32"/>
      <c r="S28" s="32"/>
    </row>
    <row r="29" spans="2:17" ht="15">
      <c r="B29" s="45" t="s">
        <v>125</v>
      </c>
      <c r="C29" s="58" t="s">
        <v>123</v>
      </c>
      <c r="D29" s="58"/>
      <c r="E29" s="39"/>
      <c r="Q29" s="33"/>
    </row>
    <row r="30" spans="2:5" ht="9.75" customHeight="1">
      <c r="B30" s="47"/>
      <c r="C30" s="37"/>
      <c r="D30" s="41"/>
      <c r="E30" s="39"/>
    </row>
    <row r="31" spans="2:5" ht="15">
      <c r="B31" s="60" t="s">
        <v>127</v>
      </c>
      <c r="C31" s="60"/>
      <c r="D31" s="60"/>
      <c r="E31" s="37"/>
    </row>
    <row r="32" spans="2:17" ht="45" customHeight="1">
      <c r="B32" s="44" t="s">
        <v>106</v>
      </c>
      <c r="C32" s="62" t="s">
        <v>128</v>
      </c>
      <c r="D32" s="62"/>
      <c r="E32" s="39"/>
      <c r="Q32" s="33"/>
    </row>
    <row r="33" spans="2:5" ht="15">
      <c r="B33" s="48" t="s">
        <v>22</v>
      </c>
      <c r="C33" s="59" t="s">
        <v>129</v>
      </c>
      <c r="D33" s="59"/>
      <c r="E33" s="39"/>
    </row>
    <row r="34" spans="2:5" ht="15">
      <c r="B34" s="48" t="s">
        <v>3</v>
      </c>
      <c r="C34" s="59" t="s">
        <v>101</v>
      </c>
      <c r="D34" s="59"/>
      <c r="E34" s="39"/>
    </row>
    <row r="35" spans="2:5" ht="15">
      <c r="B35" s="49" t="s">
        <v>107</v>
      </c>
      <c r="C35" s="59" t="s">
        <v>115</v>
      </c>
      <c r="D35" s="59"/>
      <c r="E35" s="39"/>
    </row>
    <row r="36" spans="2:5" ht="15">
      <c r="B36" s="48" t="s">
        <v>5</v>
      </c>
      <c r="C36" s="59" t="s">
        <v>130</v>
      </c>
      <c r="D36" s="59"/>
      <c r="E36" s="39"/>
    </row>
    <row r="37" spans="2:5" ht="15">
      <c r="B37" s="45" t="s">
        <v>112</v>
      </c>
      <c r="C37" s="59" t="s">
        <v>116</v>
      </c>
      <c r="D37" s="59"/>
      <c r="E37" s="39"/>
    </row>
    <row r="38" spans="2:5" ht="30">
      <c r="B38" s="49" t="s">
        <v>108</v>
      </c>
      <c r="C38" s="61" t="s">
        <v>134</v>
      </c>
      <c r="D38" s="61"/>
      <c r="E38" s="39"/>
    </row>
    <row r="39" spans="2:5" ht="15">
      <c r="B39" s="49" t="s">
        <v>9</v>
      </c>
      <c r="C39" s="59" t="s">
        <v>117</v>
      </c>
      <c r="D39" s="59"/>
      <c r="E39" s="39"/>
    </row>
    <row r="40" spans="2:5" ht="15">
      <c r="B40" s="48" t="s">
        <v>28</v>
      </c>
      <c r="C40" s="59" t="s">
        <v>131</v>
      </c>
      <c r="D40" s="59"/>
      <c r="E40" s="39"/>
    </row>
    <row r="41" spans="2:5" ht="15">
      <c r="B41" s="46" t="s">
        <v>12</v>
      </c>
      <c r="C41" s="59" t="s">
        <v>132</v>
      </c>
      <c r="D41" s="59"/>
      <c r="E41" s="39"/>
    </row>
    <row r="42" spans="2:5" ht="15">
      <c r="B42" s="46" t="s">
        <v>16</v>
      </c>
      <c r="C42" s="59" t="s">
        <v>136</v>
      </c>
      <c r="D42" s="59"/>
      <c r="E42" s="39"/>
    </row>
    <row r="43" spans="2:5" ht="15">
      <c r="B43" s="46" t="s">
        <v>137</v>
      </c>
      <c r="C43" s="59" t="s">
        <v>138</v>
      </c>
      <c r="D43" s="59"/>
      <c r="E43" s="39"/>
    </row>
    <row r="44" spans="2:5" ht="15">
      <c r="B44" s="46" t="s">
        <v>104</v>
      </c>
      <c r="C44" s="59" t="s">
        <v>122</v>
      </c>
      <c r="D44" s="59"/>
      <c r="E44" s="39"/>
    </row>
    <row r="45" spans="2:5" ht="15">
      <c r="B45" s="48" t="s">
        <v>7</v>
      </c>
      <c r="C45" s="59" t="s">
        <v>121</v>
      </c>
      <c r="D45" s="59"/>
      <c r="E45" s="39"/>
    </row>
    <row r="46" spans="2:5" ht="15">
      <c r="B46" s="37"/>
      <c r="C46" s="37"/>
      <c r="D46" s="37"/>
      <c r="E46" s="37"/>
    </row>
    <row r="47" spans="2:5" ht="21" customHeight="1">
      <c r="B47" s="67" t="s">
        <v>133</v>
      </c>
      <c r="C47" s="67"/>
      <c r="D47" s="67"/>
      <c r="E47" s="37"/>
    </row>
    <row r="48" spans="2:5" ht="26.25" customHeight="1">
      <c r="B48" s="67"/>
      <c r="C48" s="67"/>
      <c r="D48" s="67"/>
      <c r="E48" s="37"/>
    </row>
    <row r="49" spans="2:5" ht="15">
      <c r="B49" s="37"/>
      <c r="C49" s="37"/>
      <c r="D49" s="37"/>
      <c r="E49" s="37"/>
    </row>
    <row r="50" spans="2:7" ht="15.75" customHeight="1">
      <c r="B50" s="51" t="s">
        <v>140</v>
      </c>
      <c r="C50" s="52" t="s">
        <v>111</v>
      </c>
      <c r="D50" s="51" t="s">
        <v>139</v>
      </c>
      <c r="E50" s="51"/>
      <c r="F50" s="51"/>
      <c r="G50" s="51"/>
    </row>
  </sheetData>
  <sheetProtection/>
  <mergeCells count="38">
    <mergeCell ref="B3:D3"/>
    <mergeCell ref="B4:D4"/>
    <mergeCell ref="B5:D5"/>
    <mergeCell ref="B8:D11"/>
    <mergeCell ref="B47:D48"/>
    <mergeCell ref="B12:D12"/>
    <mergeCell ref="C24:D24"/>
    <mergeCell ref="C25:D25"/>
    <mergeCell ref="B6:D6"/>
    <mergeCell ref="C23:D23"/>
    <mergeCell ref="C26:D26"/>
    <mergeCell ref="C27:D27"/>
    <mergeCell ref="C16:D16"/>
    <mergeCell ref="C17:D17"/>
    <mergeCell ref="C18:D18"/>
    <mergeCell ref="C19:D19"/>
    <mergeCell ref="C20:D20"/>
    <mergeCell ref="C21:D21"/>
    <mergeCell ref="C38:D38"/>
    <mergeCell ref="C39:D39"/>
    <mergeCell ref="C40:D40"/>
    <mergeCell ref="C28:D28"/>
    <mergeCell ref="C29:D29"/>
    <mergeCell ref="B15:D15"/>
    <mergeCell ref="C32:D32"/>
    <mergeCell ref="C33:D33"/>
    <mergeCell ref="C34:D34"/>
    <mergeCell ref="C22:D22"/>
    <mergeCell ref="B7:D7"/>
    <mergeCell ref="C41:D41"/>
    <mergeCell ref="C42:D42"/>
    <mergeCell ref="C43:D43"/>
    <mergeCell ref="C44:D44"/>
    <mergeCell ref="C45:D45"/>
    <mergeCell ref="B31:D31"/>
    <mergeCell ref="C35:D35"/>
    <mergeCell ref="C36:D36"/>
    <mergeCell ref="C37:D37"/>
  </mergeCells>
  <printOptions/>
  <pageMargins left="0.7" right="0.7" top="0.75" bottom="0.75" header="0.3" footer="0.3"/>
  <pageSetup horizontalDpi="600" verticalDpi="600" orientation="portrait" paperSize="9" scale="35" r:id="rId2"/>
  <drawing r:id="rId1"/>
</worksheet>
</file>

<file path=xl/worksheets/sheet4.xml><?xml version="1.0" encoding="utf-8"?>
<worksheet xmlns="http://schemas.openxmlformats.org/spreadsheetml/2006/main" xmlns:r="http://schemas.openxmlformats.org/officeDocument/2006/relationships">
  <dimension ref="A2:AH29"/>
  <sheetViews>
    <sheetView zoomScale="85" zoomScaleNormal="85" zoomScalePageLayoutView="0" workbookViewId="0" topLeftCell="D1">
      <selection activeCell="W8" sqref="W8"/>
    </sheetView>
  </sheetViews>
  <sheetFormatPr defaultColWidth="11.421875" defaultRowHeight="15"/>
  <cols>
    <col min="1" max="3" width="11.421875" style="2" customWidth="1"/>
    <col min="4" max="4" width="23.421875" style="2" customWidth="1"/>
    <col min="5" max="6" width="24.140625" style="2" customWidth="1"/>
    <col min="7" max="7" width="17.28125" style="2" customWidth="1"/>
    <col min="8" max="8" width="11.421875" style="2" customWidth="1"/>
    <col min="9" max="9" width="61.00390625" style="2" customWidth="1"/>
    <col min="10" max="10" width="14.00390625" style="2" customWidth="1"/>
    <col min="11" max="16" width="11.421875" style="2" customWidth="1"/>
    <col min="17" max="22" width="15.8515625" style="2" customWidth="1"/>
    <col min="23" max="27" width="11.421875" style="2" customWidth="1"/>
    <col min="28" max="28" width="18.7109375" style="2" customWidth="1"/>
    <col min="29" max="29" width="11.421875" style="2" customWidth="1"/>
    <col min="30" max="30" width="15.8515625" style="2" customWidth="1"/>
    <col min="31" max="31" width="11.421875" style="2" customWidth="1"/>
    <col min="32" max="32" width="20.421875" style="2" customWidth="1"/>
    <col min="33" max="16384" width="11.421875" style="2" customWidth="1"/>
  </cols>
  <sheetData>
    <row r="1" s="1" customFormat="1" ht="15"/>
    <row r="2" spans="2:32" s="9" customFormat="1" ht="36.75" customHeigh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row>
    <row r="3" spans="2:32" s="10" customFormat="1" ht="12.75" customHeight="1">
      <c r="B3" s="73" t="s">
        <v>0</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row>
    <row r="4" spans="2:32" s="9" customFormat="1" ht="16.5" customHeight="1">
      <c r="B4" s="79" t="s">
        <v>1</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row>
    <row r="5" spans="2:32" s="10" customFormat="1" ht="15" customHeight="1">
      <c r="B5" s="79" t="s">
        <v>2</v>
      </c>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row>
    <row r="6" spans="2:32" s="10" customFormat="1" ht="15" customHeight="1">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row>
    <row r="7" spans="2:32" s="10" customFormat="1" ht="15" customHeight="1">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row>
    <row r="8" spans="2:34" s="11" customFormat="1" ht="60" customHeight="1">
      <c r="B8" s="28" t="s">
        <v>100</v>
      </c>
      <c r="C8" s="28" t="s">
        <v>22</v>
      </c>
      <c r="D8" s="28" t="s">
        <v>3</v>
      </c>
      <c r="E8" s="28" t="s">
        <v>4</v>
      </c>
      <c r="F8" s="28" t="s">
        <v>105</v>
      </c>
      <c r="G8" s="28" t="s">
        <v>5</v>
      </c>
      <c r="H8" s="28" t="s">
        <v>6</v>
      </c>
      <c r="I8" s="28" t="s">
        <v>9</v>
      </c>
      <c r="J8" s="28" t="s">
        <v>23</v>
      </c>
      <c r="K8" s="28" t="s">
        <v>10</v>
      </c>
      <c r="L8" s="28" t="s">
        <v>24</v>
      </c>
      <c r="M8" s="30" t="s">
        <v>25</v>
      </c>
      <c r="N8" s="28" t="s">
        <v>8</v>
      </c>
      <c r="O8" s="28" t="s">
        <v>7</v>
      </c>
      <c r="P8" s="30" t="s">
        <v>26</v>
      </c>
      <c r="Q8" s="30" t="s">
        <v>27</v>
      </c>
      <c r="R8" s="12"/>
      <c r="S8" s="12"/>
      <c r="T8" s="12"/>
      <c r="U8" s="13" t="s">
        <v>10</v>
      </c>
      <c r="V8" s="13" t="s">
        <v>11</v>
      </c>
      <c r="W8" s="13" t="s">
        <v>12</v>
      </c>
      <c r="X8" s="13" t="s">
        <v>13</v>
      </c>
      <c r="Y8" s="13" t="s">
        <v>14</v>
      </c>
      <c r="Z8" s="13" t="s">
        <v>15</v>
      </c>
      <c r="AA8" s="13" t="s">
        <v>16</v>
      </c>
      <c r="AB8" s="13" t="s">
        <v>17</v>
      </c>
      <c r="AC8" s="13" t="s">
        <v>18</v>
      </c>
      <c r="AD8" s="13" t="s">
        <v>19</v>
      </c>
      <c r="AE8" s="13" t="s">
        <v>20</v>
      </c>
      <c r="AF8" s="13" t="s">
        <v>21</v>
      </c>
      <c r="AG8" s="12" t="s">
        <v>7</v>
      </c>
      <c r="AH8" s="12" t="s">
        <v>8</v>
      </c>
    </row>
    <row r="9" spans="1:34" s="1" customFormat="1" ht="18.75" customHeight="1">
      <c r="A9" s="3"/>
      <c r="B9" s="4"/>
      <c r="C9" s="4">
        <v>1110</v>
      </c>
      <c r="D9" s="4" t="str">
        <f>VLOOKUP(C9,Hoja3!$B$4:$D$101,2,0)</f>
        <v>SEDE TUMACO</v>
      </c>
      <c r="E9" s="4" t="str">
        <f>VLOOKUP(C9,Hoja3!$B$4:$D$101,3,0)</f>
        <v>NIVEL CENTRAL TUMACO</v>
      </c>
      <c r="F9" s="4"/>
      <c r="G9" s="4"/>
      <c r="H9" s="4"/>
      <c r="I9" s="14"/>
      <c r="J9" s="22"/>
      <c r="K9" s="17"/>
      <c r="L9" s="5"/>
      <c r="M9" s="5"/>
      <c r="N9" s="4"/>
      <c r="O9" s="4"/>
      <c r="P9" s="5"/>
      <c r="Q9" s="5"/>
      <c r="R9" s="5"/>
      <c r="S9" s="5"/>
      <c r="T9" s="5"/>
      <c r="U9" s="5"/>
      <c r="V9" s="5"/>
      <c r="W9" s="5"/>
      <c r="X9" s="5"/>
      <c r="Y9" s="5"/>
      <c r="Z9" s="5"/>
      <c r="AA9" s="5"/>
      <c r="AB9" s="5"/>
      <c r="AC9" s="5"/>
      <c r="AD9" s="5"/>
      <c r="AE9" s="5"/>
      <c r="AF9" s="5"/>
      <c r="AG9" s="4"/>
      <c r="AH9" s="4"/>
    </row>
    <row r="10" spans="1:34" s="1" customFormat="1" ht="18.75" customHeight="1">
      <c r="A10" s="3"/>
      <c r="B10" s="4"/>
      <c r="C10" s="4"/>
      <c r="D10" s="4"/>
      <c r="E10" s="4"/>
      <c r="F10" s="4"/>
      <c r="G10" s="4"/>
      <c r="H10" s="4"/>
      <c r="I10" s="14"/>
      <c r="J10" s="20"/>
      <c r="K10" s="17"/>
      <c r="L10" s="5"/>
      <c r="M10" s="5"/>
      <c r="N10" s="4"/>
      <c r="O10" s="4"/>
      <c r="P10" s="5"/>
      <c r="Q10" s="5"/>
      <c r="R10" s="5"/>
      <c r="S10" s="5"/>
      <c r="T10" s="5"/>
      <c r="U10" s="5"/>
      <c r="V10" s="5"/>
      <c r="W10" s="5"/>
      <c r="X10" s="5"/>
      <c r="Y10" s="5"/>
      <c r="Z10" s="5"/>
      <c r="AA10" s="5"/>
      <c r="AB10" s="5"/>
      <c r="AC10" s="5"/>
      <c r="AD10" s="5"/>
      <c r="AE10" s="5"/>
      <c r="AF10" s="5"/>
      <c r="AG10" s="4"/>
      <c r="AH10" s="4"/>
    </row>
    <row r="11" spans="1:34" s="1" customFormat="1" ht="18.75" customHeight="1">
      <c r="A11" s="3"/>
      <c r="B11" s="6"/>
      <c r="C11" s="6"/>
      <c r="D11" s="6"/>
      <c r="E11" s="6"/>
      <c r="F11" s="6"/>
      <c r="G11" s="6"/>
      <c r="H11" s="6"/>
      <c r="I11" s="15"/>
      <c r="J11" s="20"/>
      <c r="K11" s="18"/>
      <c r="L11" s="7"/>
      <c r="M11" s="7"/>
      <c r="N11" s="6"/>
      <c r="O11" s="6"/>
      <c r="P11" s="7"/>
      <c r="Q11" s="7"/>
      <c r="R11" s="7"/>
      <c r="S11" s="7"/>
      <c r="T11" s="7"/>
      <c r="U11" s="7"/>
      <c r="V11" s="7"/>
      <c r="W11" s="5"/>
      <c r="X11" s="5"/>
      <c r="Y11" s="5"/>
      <c r="Z11" s="5"/>
      <c r="AA11" s="5"/>
      <c r="AB11" s="5"/>
      <c r="AC11" s="5"/>
      <c r="AD11" s="5"/>
      <c r="AE11" s="5"/>
      <c r="AF11" s="5"/>
      <c r="AG11" s="6"/>
      <c r="AH11" s="6"/>
    </row>
    <row r="12" spans="1:34" s="1" customFormat="1" ht="18.75" customHeight="1">
      <c r="A12" s="3"/>
      <c r="B12" s="6"/>
      <c r="C12" s="6"/>
      <c r="D12" s="6"/>
      <c r="E12" s="6"/>
      <c r="F12" s="6"/>
      <c r="G12" s="6"/>
      <c r="H12" s="6"/>
      <c r="I12" s="15"/>
      <c r="J12" s="20"/>
      <c r="K12" s="18"/>
      <c r="L12" s="7"/>
      <c r="M12" s="7"/>
      <c r="N12" s="6"/>
      <c r="O12" s="6"/>
      <c r="P12" s="7"/>
      <c r="Q12" s="7"/>
      <c r="R12" s="7"/>
      <c r="S12" s="7"/>
      <c r="T12" s="7"/>
      <c r="U12" s="7"/>
      <c r="V12" s="7"/>
      <c r="W12" s="5"/>
      <c r="X12" s="5"/>
      <c r="Y12" s="5"/>
      <c r="Z12" s="5"/>
      <c r="AA12" s="5"/>
      <c r="AB12" s="5"/>
      <c r="AC12" s="5"/>
      <c r="AD12" s="5"/>
      <c r="AE12" s="5"/>
      <c r="AF12" s="5"/>
      <c r="AG12" s="6"/>
      <c r="AH12" s="6"/>
    </row>
    <row r="13" spans="1:34" s="1" customFormat="1" ht="18.75" customHeight="1">
      <c r="A13" s="3"/>
      <c r="B13" s="6"/>
      <c r="C13" s="6"/>
      <c r="D13" s="6"/>
      <c r="E13" s="6"/>
      <c r="F13" s="6"/>
      <c r="G13" s="6"/>
      <c r="H13" s="6"/>
      <c r="I13" s="15"/>
      <c r="J13" s="20"/>
      <c r="K13" s="18"/>
      <c r="L13" s="7"/>
      <c r="M13" s="7"/>
      <c r="N13" s="6"/>
      <c r="O13" s="6"/>
      <c r="P13" s="7"/>
      <c r="Q13" s="7"/>
      <c r="R13" s="7"/>
      <c r="S13" s="7"/>
      <c r="T13" s="7"/>
      <c r="U13" s="7"/>
      <c r="V13" s="7"/>
      <c r="W13" s="5"/>
      <c r="X13" s="5"/>
      <c r="Y13" s="5"/>
      <c r="Z13" s="5"/>
      <c r="AA13" s="5"/>
      <c r="AB13" s="5"/>
      <c r="AC13" s="5"/>
      <c r="AD13" s="5"/>
      <c r="AE13" s="5"/>
      <c r="AF13" s="5"/>
      <c r="AG13" s="6"/>
      <c r="AH13" s="6"/>
    </row>
    <row r="14" spans="1:34" s="1" customFormat="1" ht="18.75" customHeight="1">
      <c r="A14" s="3"/>
      <c r="B14" s="6"/>
      <c r="C14" s="6"/>
      <c r="D14" s="6"/>
      <c r="E14" s="6"/>
      <c r="F14" s="6"/>
      <c r="G14" s="6"/>
      <c r="H14" s="6"/>
      <c r="I14" s="15"/>
      <c r="J14" s="22"/>
      <c r="K14" s="18"/>
      <c r="L14" s="7"/>
      <c r="M14" s="7"/>
      <c r="N14" s="6"/>
      <c r="O14" s="6"/>
      <c r="P14" s="7"/>
      <c r="Q14" s="7"/>
      <c r="R14" s="7"/>
      <c r="S14" s="7"/>
      <c r="T14" s="7"/>
      <c r="U14" s="7"/>
      <c r="V14" s="7"/>
      <c r="W14" s="5"/>
      <c r="X14" s="5"/>
      <c r="Y14" s="5"/>
      <c r="Z14" s="5"/>
      <c r="AA14" s="5"/>
      <c r="AB14" s="5"/>
      <c r="AC14" s="5"/>
      <c r="AD14" s="5"/>
      <c r="AE14" s="5"/>
      <c r="AF14" s="5"/>
      <c r="AG14" s="6"/>
      <c r="AH14" s="6"/>
    </row>
    <row r="15" spans="1:34" s="1" customFormat="1" ht="18.75" customHeight="1">
      <c r="A15" s="3"/>
      <c r="B15" s="6"/>
      <c r="C15" s="6"/>
      <c r="D15" s="6"/>
      <c r="E15" s="6"/>
      <c r="F15" s="6"/>
      <c r="G15" s="6"/>
      <c r="H15" s="6"/>
      <c r="I15" s="15"/>
      <c r="J15" s="23"/>
      <c r="K15" s="18"/>
      <c r="L15" s="7"/>
      <c r="M15" s="7"/>
      <c r="N15" s="6"/>
      <c r="O15" s="6"/>
      <c r="P15" s="7"/>
      <c r="Q15" s="7"/>
      <c r="R15" s="7"/>
      <c r="S15" s="7"/>
      <c r="T15" s="7"/>
      <c r="U15" s="7"/>
      <c r="V15" s="7"/>
      <c r="W15" s="5"/>
      <c r="X15" s="5"/>
      <c r="Y15" s="5"/>
      <c r="Z15" s="5"/>
      <c r="AA15" s="5"/>
      <c r="AB15" s="5"/>
      <c r="AC15" s="5"/>
      <c r="AD15" s="5"/>
      <c r="AE15" s="5"/>
      <c r="AF15" s="5"/>
      <c r="AG15" s="6"/>
      <c r="AH15" s="6"/>
    </row>
    <row r="16" spans="1:34" s="1" customFormat="1" ht="18.75" customHeight="1">
      <c r="A16" s="3"/>
      <c r="B16" s="6"/>
      <c r="C16" s="6"/>
      <c r="D16" s="6"/>
      <c r="E16" s="6"/>
      <c r="F16" s="6"/>
      <c r="G16" s="6"/>
      <c r="H16" s="6"/>
      <c r="I16" s="15"/>
      <c r="J16" s="20"/>
      <c r="K16" s="18"/>
      <c r="L16" s="7"/>
      <c r="M16" s="7"/>
      <c r="N16" s="6"/>
      <c r="O16" s="6"/>
      <c r="P16" s="7"/>
      <c r="Q16" s="7"/>
      <c r="R16" s="7"/>
      <c r="S16" s="7"/>
      <c r="T16" s="7"/>
      <c r="U16" s="7"/>
      <c r="V16" s="7"/>
      <c r="W16" s="5"/>
      <c r="X16" s="5"/>
      <c r="Y16" s="5"/>
      <c r="Z16" s="5"/>
      <c r="AA16" s="5"/>
      <c r="AB16" s="5"/>
      <c r="AC16" s="5"/>
      <c r="AD16" s="5"/>
      <c r="AE16" s="5"/>
      <c r="AF16" s="5"/>
      <c r="AG16" s="6"/>
      <c r="AH16" s="6"/>
    </row>
    <row r="17" spans="1:34" s="1" customFormat="1" ht="18.75" customHeight="1">
      <c r="A17" s="3"/>
      <c r="B17" s="6"/>
      <c r="C17" s="6"/>
      <c r="D17" s="6"/>
      <c r="E17" s="6"/>
      <c r="F17" s="6"/>
      <c r="G17" s="6"/>
      <c r="H17" s="6"/>
      <c r="I17" s="15"/>
      <c r="J17" s="22"/>
      <c r="K17" s="18"/>
      <c r="L17" s="7"/>
      <c r="M17" s="7"/>
      <c r="N17" s="6"/>
      <c r="O17" s="6"/>
      <c r="P17" s="7"/>
      <c r="Q17" s="7"/>
      <c r="R17" s="7"/>
      <c r="S17" s="7"/>
      <c r="T17" s="7"/>
      <c r="U17" s="7"/>
      <c r="V17" s="7"/>
      <c r="W17" s="5"/>
      <c r="X17" s="5"/>
      <c r="Y17" s="5"/>
      <c r="Z17" s="5"/>
      <c r="AA17" s="5"/>
      <c r="AB17" s="5"/>
      <c r="AC17" s="5"/>
      <c r="AD17" s="5"/>
      <c r="AE17" s="5"/>
      <c r="AF17" s="5"/>
      <c r="AG17" s="6"/>
      <c r="AH17" s="6"/>
    </row>
    <row r="18" spans="1:34" s="1" customFormat="1" ht="18.75" customHeight="1">
      <c r="A18" s="3"/>
      <c r="B18" s="6"/>
      <c r="C18" s="6"/>
      <c r="D18" s="6"/>
      <c r="E18" s="6"/>
      <c r="F18" s="6"/>
      <c r="G18" s="6"/>
      <c r="H18" s="6"/>
      <c r="I18" s="15"/>
      <c r="J18" s="22"/>
      <c r="K18" s="18"/>
      <c r="L18" s="7"/>
      <c r="M18" s="7"/>
      <c r="N18" s="6"/>
      <c r="O18" s="6"/>
      <c r="P18" s="7"/>
      <c r="Q18" s="7"/>
      <c r="R18" s="7"/>
      <c r="S18" s="7"/>
      <c r="T18" s="7"/>
      <c r="U18" s="7"/>
      <c r="V18" s="7"/>
      <c r="W18" s="5"/>
      <c r="X18" s="5"/>
      <c r="Y18" s="5"/>
      <c r="Z18" s="5"/>
      <c r="AA18" s="5"/>
      <c r="AB18" s="5"/>
      <c r="AC18" s="5"/>
      <c r="AD18" s="5"/>
      <c r="AE18" s="5"/>
      <c r="AF18" s="5"/>
      <c r="AG18" s="6"/>
      <c r="AH18" s="6"/>
    </row>
    <row r="19" spans="1:34" s="1" customFormat="1" ht="18.75" customHeight="1">
      <c r="A19" s="3"/>
      <c r="B19" s="6"/>
      <c r="C19" s="6"/>
      <c r="D19" s="6"/>
      <c r="E19" s="6"/>
      <c r="F19" s="6"/>
      <c r="G19" s="6"/>
      <c r="H19" s="6"/>
      <c r="I19" s="15"/>
      <c r="J19" s="23"/>
      <c r="K19" s="18"/>
      <c r="L19" s="7"/>
      <c r="M19" s="7"/>
      <c r="N19" s="6"/>
      <c r="O19" s="6"/>
      <c r="P19" s="7"/>
      <c r="Q19" s="7"/>
      <c r="R19" s="7"/>
      <c r="S19" s="7"/>
      <c r="T19" s="7"/>
      <c r="U19" s="7"/>
      <c r="V19" s="7"/>
      <c r="W19" s="5"/>
      <c r="X19" s="5"/>
      <c r="Y19" s="5"/>
      <c r="Z19" s="5"/>
      <c r="AA19" s="5"/>
      <c r="AB19" s="5"/>
      <c r="AC19" s="5"/>
      <c r="AD19" s="5"/>
      <c r="AE19" s="5"/>
      <c r="AF19" s="5"/>
      <c r="AG19" s="6"/>
      <c r="AH19" s="6"/>
    </row>
    <row r="20" spans="1:34" s="1" customFormat="1" ht="18.75" customHeight="1">
      <c r="A20" s="3"/>
      <c r="B20" s="6"/>
      <c r="C20" s="6"/>
      <c r="D20" s="6"/>
      <c r="E20" s="6"/>
      <c r="F20" s="6"/>
      <c r="G20" s="6"/>
      <c r="H20" s="6"/>
      <c r="I20" s="15"/>
      <c r="J20" s="20"/>
      <c r="K20" s="18"/>
      <c r="L20" s="7"/>
      <c r="M20" s="7"/>
      <c r="N20" s="6"/>
      <c r="O20" s="6"/>
      <c r="P20" s="7"/>
      <c r="Q20" s="7"/>
      <c r="R20" s="7"/>
      <c r="S20" s="7"/>
      <c r="T20" s="7"/>
      <c r="U20" s="7"/>
      <c r="V20" s="7"/>
      <c r="W20" s="5"/>
      <c r="X20" s="5"/>
      <c r="Y20" s="5"/>
      <c r="Z20" s="5"/>
      <c r="AA20" s="5"/>
      <c r="AB20" s="5"/>
      <c r="AC20" s="5"/>
      <c r="AD20" s="5"/>
      <c r="AE20" s="5"/>
      <c r="AF20" s="5"/>
      <c r="AG20" s="6"/>
      <c r="AH20" s="6"/>
    </row>
    <row r="21" spans="1:34" s="1" customFormat="1" ht="18.75" customHeight="1">
      <c r="A21" s="3"/>
      <c r="B21" s="6"/>
      <c r="C21" s="6"/>
      <c r="D21" s="6"/>
      <c r="E21" s="6"/>
      <c r="F21" s="6"/>
      <c r="G21" s="6"/>
      <c r="H21" s="6"/>
      <c r="I21" s="15"/>
      <c r="J21" s="20"/>
      <c r="K21" s="18"/>
      <c r="L21" s="7"/>
      <c r="M21" s="7"/>
      <c r="N21" s="6"/>
      <c r="O21" s="6"/>
      <c r="P21" s="7"/>
      <c r="Q21" s="7"/>
      <c r="R21" s="7"/>
      <c r="S21" s="7"/>
      <c r="T21" s="7"/>
      <c r="U21" s="7"/>
      <c r="V21" s="7"/>
      <c r="W21" s="5"/>
      <c r="X21" s="5"/>
      <c r="Y21" s="5"/>
      <c r="Z21" s="5"/>
      <c r="AA21" s="5"/>
      <c r="AB21" s="5"/>
      <c r="AC21" s="5"/>
      <c r="AD21" s="5"/>
      <c r="AE21" s="5"/>
      <c r="AF21" s="5"/>
      <c r="AG21" s="6"/>
      <c r="AH21" s="6"/>
    </row>
    <row r="22" spans="1:34" s="1" customFormat="1" ht="18.75" customHeight="1">
      <c r="A22" s="3"/>
      <c r="B22" s="6"/>
      <c r="C22" s="6"/>
      <c r="D22" s="6"/>
      <c r="E22" s="6"/>
      <c r="F22" s="6"/>
      <c r="G22" s="6"/>
      <c r="H22" s="6"/>
      <c r="I22" s="15"/>
      <c r="J22" s="22"/>
      <c r="K22" s="18"/>
      <c r="L22" s="7"/>
      <c r="M22" s="7"/>
      <c r="N22" s="6"/>
      <c r="O22" s="6"/>
      <c r="P22" s="7"/>
      <c r="Q22" s="7"/>
      <c r="R22" s="7"/>
      <c r="S22" s="7"/>
      <c r="T22" s="7"/>
      <c r="U22" s="7"/>
      <c r="V22" s="7"/>
      <c r="W22" s="5"/>
      <c r="X22" s="5"/>
      <c r="Y22" s="5"/>
      <c r="Z22" s="5"/>
      <c r="AA22" s="5"/>
      <c r="AB22" s="5"/>
      <c r="AC22" s="5"/>
      <c r="AD22" s="5"/>
      <c r="AE22" s="5"/>
      <c r="AF22" s="5"/>
      <c r="AG22" s="6"/>
      <c r="AH22" s="6"/>
    </row>
    <row r="23" spans="1:34" s="1" customFormat="1" ht="18.75" customHeight="1">
      <c r="A23" s="3"/>
      <c r="B23" s="6"/>
      <c r="C23" s="6"/>
      <c r="D23" s="6"/>
      <c r="E23" s="6"/>
      <c r="F23" s="6"/>
      <c r="G23" s="6"/>
      <c r="H23" s="6"/>
      <c r="I23" s="15"/>
      <c r="J23" s="22"/>
      <c r="K23" s="18"/>
      <c r="L23" s="7"/>
      <c r="M23" s="7"/>
      <c r="N23" s="6"/>
      <c r="O23" s="6"/>
      <c r="P23" s="7"/>
      <c r="Q23" s="7"/>
      <c r="R23" s="7"/>
      <c r="S23" s="7"/>
      <c r="T23" s="7"/>
      <c r="U23" s="7"/>
      <c r="V23" s="7"/>
      <c r="W23" s="5"/>
      <c r="X23" s="5"/>
      <c r="Y23" s="5"/>
      <c r="Z23" s="5"/>
      <c r="AA23" s="5"/>
      <c r="AB23" s="5"/>
      <c r="AC23" s="5"/>
      <c r="AD23" s="5"/>
      <c r="AE23" s="5"/>
      <c r="AF23" s="5"/>
      <c r="AG23" s="6"/>
      <c r="AH23" s="6"/>
    </row>
    <row r="24" spans="2:34" s="1" customFormat="1" ht="18.75" customHeight="1">
      <c r="B24" s="8"/>
      <c r="C24" s="8"/>
      <c r="D24" s="8"/>
      <c r="E24" s="8"/>
      <c r="F24" s="8"/>
      <c r="G24" s="8"/>
      <c r="H24" s="8"/>
      <c r="I24" s="16"/>
      <c r="J24" s="23"/>
      <c r="K24" s="19"/>
      <c r="L24" s="8"/>
      <c r="M24" s="8"/>
      <c r="N24" s="8"/>
      <c r="O24" s="8"/>
      <c r="P24" s="8"/>
      <c r="Q24" s="8"/>
      <c r="R24" s="8"/>
      <c r="S24" s="8"/>
      <c r="T24" s="8"/>
      <c r="U24" s="8"/>
      <c r="V24" s="8"/>
      <c r="W24" s="5"/>
      <c r="X24" s="5"/>
      <c r="Y24" s="5"/>
      <c r="Z24" s="5"/>
      <c r="AA24" s="5"/>
      <c r="AB24" s="5"/>
      <c r="AC24" s="5"/>
      <c r="AD24" s="5"/>
      <c r="AE24" s="5"/>
      <c r="AF24" s="5"/>
      <c r="AG24" s="8"/>
      <c r="AH24" s="8"/>
    </row>
    <row r="25" spans="2:34" s="1" customFormat="1" ht="18.75" customHeight="1">
      <c r="B25" s="8"/>
      <c r="C25" s="8"/>
      <c r="D25" s="8"/>
      <c r="E25" s="8"/>
      <c r="F25" s="8"/>
      <c r="G25" s="8"/>
      <c r="H25" s="8"/>
      <c r="I25" s="16"/>
      <c r="J25" s="22"/>
      <c r="K25" s="19"/>
      <c r="L25" s="8"/>
      <c r="M25" s="8"/>
      <c r="N25" s="8"/>
      <c r="O25" s="8"/>
      <c r="P25" s="8"/>
      <c r="Q25" s="8"/>
      <c r="R25" s="8"/>
      <c r="S25" s="8"/>
      <c r="T25" s="8"/>
      <c r="U25" s="8"/>
      <c r="V25" s="8"/>
      <c r="W25" s="5"/>
      <c r="X25" s="5"/>
      <c r="Y25" s="5"/>
      <c r="Z25" s="5"/>
      <c r="AA25" s="5"/>
      <c r="AB25" s="5"/>
      <c r="AC25" s="5"/>
      <c r="AD25" s="5"/>
      <c r="AE25" s="5"/>
      <c r="AF25" s="5"/>
      <c r="AG25" s="8"/>
      <c r="AH25" s="8"/>
    </row>
    <row r="26" spans="2:34" s="1" customFormat="1" ht="18.75" customHeight="1">
      <c r="B26" s="8"/>
      <c r="C26" s="8"/>
      <c r="D26" s="8"/>
      <c r="E26" s="8"/>
      <c r="F26" s="8"/>
      <c r="G26" s="8"/>
      <c r="H26" s="8"/>
      <c r="I26" s="16"/>
      <c r="J26" s="22"/>
      <c r="K26" s="19"/>
      <c r="L26" s="8"/>
      <c r="M26" s="8"/>
      <c r="N26" s="8"/>
      <c r="O26" s="8"/>
      <c r="P26" s="8"/>
      <c r="Q26" s="8"/>
      <c r="R26" s="8"/>
      <c r="S26" s="8"/>
      <c r="T26" s="8"/>
      <c r="U26" s="8"/>
      <c r="V26" s="8"/>
      <c r="W26" s="5"/>
      <c r="X26" s="5"/>
      <c r="Y26" s="5"/>
      <c r="Z26" s="5"/>
      <c r="AA26" s="5"/>
      <c r="AB26" s="5"/>
      <c r="AC26" s="5"/>
      <c r="AD26" s="5"/>
      <c r="AE26" s="5"/>
      <c r="AF26" s="5"/>
      <c r="AG26" s="8"/>
      <c r="AH26" s="8"/>
    </row>
    <row r="27" spans="2:34" s="1" customFormat="1" ht="18.75" customHeight="1">
      <c r="B27" s="8"/>
      <c r="C27" s="8"/>
      <c r="D27" s="8"/>
      <c r="E27" s="8"/>
      <c r="F27" s="8"/>
      <c r="G27" s="8"/>
      <c r="H27" s="8"/>
      <c r="I27" s="16"/>
      <c r="J27" s="22"/>
      <c r="K27" s="19"/>
      <c r="L27" s="8"/>
      <c r="M27" s="8"/>
      <c r="N27" s="8"/>
      <c r="O27" s="8"/>
      <c r="P27" s="8"/>
      <c r="Q27" s="8"/>
      <c r="R27" s="8"/>
      <c r="S27" s="8"/>
      <c r="T27" s="8"/>
      <c r="U27" s="8"/>
      <c r="V27" s="8"/>
      <c r="W27" s="5"/>
      <c r="X27" s="5"/>
      <c r="Y27" s="5"/>
      <c r="Z27" s="5"/>
      <c r="AA27" s="5"/>
      <c r="AB27" s="5"/>
      <c r="AC27" s="5"/>
      <c r="AD27" s="5"/>
      <c r="AE27" s="5"/>
      <c r="AF27" s="5"/>
      <c r="AG27" s="8"/>
      <c r="AH27" s="8"/>
    </row>
    <row r="28" spans="2:34" s="1" customFormat="1" ht="18.75" customHeight="1">
      <c r="B28" s="8"/>
      <c r="C28" s="8"/>
      <c r="D28" s="8"/>
      <c r="E28" s="8"/>
      <c r="F28" s="8"/>
      <c r="G28" s="8"/>
      <c r="H28" s="8"/>
      <c r="I28" s="16"/>
      <c r="J28" s="21"/>
      <c r="K28" s="19"/>
      <c r="L28" s="8"/>
      <c r="M28" s="8"/>
      <c r="N28" s="8"/>
      <c r="O28" s="8"/>
      <c r="P28" s="8"/>
      <c r="Q28" s="8"/>
      <c r="R28" s="8"/>
      <c r="S28" s="8"/>
      <c r="T28" s="8"/>
      <c r="U28" s="8"/>
      <c r="V28" s="8"/>
      <c r="W28" s="5"/>
      <c r="X28" s="5"/>
      <c r="Y28" s="5"/>
      <c r="Z28" s="5"/>
      <c r="AA28" s="5"/>
      <c r="AB28" s="5"/>
      <c r="AC28" s="5"/>
      <c r="AD28" s="5"/>
      <c r="AE28" s="5"/>
      <c r="AF28" s="5"/>
      <c r="AG28" s="8"/>
      <c r="AH28" s="8"/>
    </row>
    <row r="29" spans="2:34" s="1" customFormat="1" ht="18.75" customHeight="1">
      <c r="B29" s="8"/>
      <c r="C29" s="8"/>
      <c r="D29" s="8"/>
      <c r="E29" s="8"/>
      <c r="F29" s="8"/>
      <c r="G29" s="8"/>
      <c r="H29" s="8"/>
      <c r="I29" s="15"/>
      <c r="J29" s="22"/>
      <c r="K29" s="19"/>
      <c r="L29" s="8"/>
      <c r="M29" s="8"/>
      <c r="N29" s="8"/>
      <c r="O29" s="8"/>
      <c r="P29" s="8"/>
      <c r="Q29" s="8"/>
      <c r="R29" s="8"/>
      <c r="S29" s="8"/>
      <c r="T29" s="8"/>
      <c r="U29" s="8"/>
      <c r="V29" s="8"/>
      <c r="W29" s="5"/>
      <c r="X29" s="5"/>
      <c r="Y29" s="5"/>
      <c r="Z29" s="5"/>
      <c r="AA29" s="5"/>
      <c r="AB29" s="5"/>
      <c r="AC29" s="5"/>
      <c r="AD29" s="5"/>
      <c r="AE29" s="5"/>
      <c r="AF29" s="5"/>
      <c r="AG29" s="8"/>
      <c r="AH29" s="8"/>
    </row>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sheetProtection/>
  <mergeCells count="6">
    <mergeCell ref="B2:AF2"/>
    <mergeCell ref="B3:AF3"/>
    <mergeCell ref="B4:AF4"/>
    <mergeCell ref="B5:AF5"/>
    <mergeCell ref="B6:AF6"/>
    <mergeCell ref="B7:AF7"/>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B1:P15"/>
  <sheetViews>
    <sheetView zoomScalePageLayoutView="0" workbookViewId="0" topLeftCell="A1">
      <selection activeCell="W8" sqref="W8"/>
    </sheetView>
  </sheetViews>
  <sheetFormatPr defaultColWidth="11.421875" defaultRowHeight="15"/>
  <cols>
    <col min="5" max="5" width="13.00390625" style="0" customWidth="1"/>
    <col min="6" max="6" width="11.8515625" style="0" bestFit="1" customWidth="1"/>
    <col min="8" max="8" width="12.7109375" style="0" customWidth="1"/>
    <col min="9" max="9" width="38.8515625" style="0" customWidth="1"/>
    <col min="10" max="10" width="14.421875" style="0" customWidth="1"/>
    <col min="12" max="12" width="13.00390625" style="0" customWidth="1"/>
    <col min="15" max="16" width="11.421875" style="2" customWidth="1"/>
  </cols>
  <sheetData>
    <row r="1" spans="15:16" ht="15">
      <c r="O1" s="1"/>
      <c r="P1" s="1"/>
    </row>
    <row r="2" spans="2:16" ht="15" customHeight="1">
      <c r="B2" s="80" t="s">
        <v>100</v>
      </c>
      <c r="C2" s="80" t="s">
        <v>22</v>
      </c>
      <c r="D2" s="80" t="s">
        <v>3</v>
      </c>
      <c r="E2" s="80" t="s">
        <v>4</v>
      </c>
      <c r="F2" s="80" t="s">
        <v>5</v>
      </c>
      <c r="G2" s="80" t="s">
        <v>6</v>
      </c>
      <c r="H2" s="80" t="s">
        <v>28</v>
      </c>
      <c r="I2" s="80" t="s">
        <v>29</v>
      </c>
      <c r="J2" s="24" t="s">
        <v>32</v>
      </c>
      <c r="K2" s="81" t="s">
        <v>30</v>
      </c>
      <c r="L2" s="81"/>
      <c r="M2" s="82" t="s">
        <v>31</v>
      </c>
      <c r="N2" s="82"/>
      <c r="O2" s="80" t="s">
        <v>8</v>
      </c>
      <c r="P2" s="80" t="s">
        <v>7</v>
      </c>
    </row>
    <row r="3" spans="2:16" ht="47.25" customHeight="1">
      <c r="B3" s="80"/>
      <c r="C3" s="80"/>
      <c r="D3" s="80"/>
      <c r="E3" s="80"/>
      <c r="F3" s="80"/>
      <c r="G3" s="80"/>
      <c r="H3" s="80"/>
      <c r="I3" s="80"/>
      <c r="J3" s="25" t="s">
        <v>12</v>
      </c>
      <c r="K3" s="25" t="s">
        <v>16</v>
      </c>
      <c r="L3" s="25" t="s">
        <v>17</v>
      </c>
      <c r="M3" s="31" t="s">
        <v>18</v>
      </c>
      <c r="N3" s="31" t="s">
        <v>19</v>
      </c>
      <c r="O3" s="80"/>
      <c r="P3" s="80"/>
    </row>
    <row r="4" spans="2:16" ht="15">
      <c r="B4" t="s">
        <v>99</v>
      </c>
      <c r="C4" t="s">
        <v>99</v>
      </c>
      <c r="D4" s="4">
        <f>_xlfn.IFERROR(VLOOKUP(C4,Hoja3!$B$4:$D$101,2,0),"")</f>
      </c>
      <c r="E4" s="4">
        <f>_xlfn.IFERROR(VLOOKUP(C4,Hoja3!$B$4:$D$101,3,0),"")</f>
      </c>
      <c r="F4" t="s">
        <v>99</v>
      </c>
      <c r="G4" t="s">
        <v>99</v>
      </c>
      <c r="H4" t="s">
        <v>99</v>
      </c>
      <c r="I4" t="s">
        <v>99</v>
      </c>
      <c r="J4" t="s">
        <v>99</v>
      </c>
      <c r="K4" t="s">
        <v>99</v>
      </c>
      <c r="L4" t="s">
        <v>99</v>
      </c>
      <c r="M4" t="s">
        <v>99</v>
      </c>
      <c r="N4" t="s">
        <v>99</v>
      </c>
      <c r="O4" t="s">
        <v>99</v>
      </c>
      <c r="P4" t="s">
        <v>99</v>
      </c>
    </row>
    <row r="5" spans="15:16" ht="15">
      <c r="O5"/>
      <c r="P5"/>
    </row>
    <row r="6" spans="15:16" ht="15">
      <c r="O6"/>
      <c r="P6"/>
    </row>
    <row r="7" spans="15:16" ht="15">
      <c r="O7"/>
      <c r="P7"/>
    </row>
    <row r="8" spans="15:16" ht="15">
      <c r="O8"/>
      <c r="P8"/>
    </row>
    <row r="9" spans="15:16" ht="15">
      <c r="O9"/>
      <c r="P9"/>
    </row>
    <row r="10" spans="15:16" ht="15">
      <c r="O10"/>
      <c r="P10"/>
    </row>
    <row r="11" spans="15:16" ht="15">
      <c r="O11"/>
      <c r="P11"/>
    </row>
    <row r="12" spans="15:16" ht="15">
      <c r="O12"/>
      <c r="P12"/>
    </row>
    <row r="13" spans="15:16" ht="15">
      <c r="O13"/>
      <c r="P13"/>
    </row>
    <row r="14" spans="15:16" ht="15">
      <c r="O14"/>
      <c r="P14"/>
    </row>
    <row r="15" spans="15:16" ht="15">
      <c r="O15"/>
      <c r="P15"/>
    </row>
  </sheetData>
  <sheetProtection/>
  <mergeCells count="12">
    <mergeCell ref="H2:H3"/>
    <mergeCell ref="O2:O3"/>
    <mergeCell ref="P2:P3"/>
    <mergeCell ref="I2:I3"/>
    <mergeCell ref="K2:L2"/>
    <mergeCell ref="M2:N2"/>
    <mergeCell ref="B2:B3"/>
    <mergeCell ref="C2:C3"/>
    <mergeCell ref="D2:D3"/>
    <mergeCell ref="E2:E3"/>
    <mergeCell ref="F2:F3"/>
    <mergeCell ref="G2:G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D101"/>
  <sheetViews>
    <sheetView view="pageBreakPreview" zoomScaleSheetLayoutView="100" zoomScalePageLayoutView="0" workbookViewId="0" topLeftCell="A1">
      <selection activeCell="E40" sqref="E40"/>
    </sheetView>
  </sheetViews>
  <sheetFormatPr defaultColWidth="11.421875" defaultRowHeight="15"/>
  <cols>
    <col min="1" max="1" width="3.00390625" style="0" customWidth="1"/>
    <col min="3" max="3" width="24.8515625" style="0" bestFit="1" customWidth="1"/>
    <col min="4" max="4" width="59.00390625" style="0" bestFit="1" customWidth="1"/>
  </cols>
  <sheetData>
    <row r="1" ht="6.75" customHeight="1"/>
    <row r="2" spans="2:4" ht="15">
      <c r="B2" s="83" t="s">
        <v>98</v>
      </c>
      <c r="C2" s="83"/>
      <c r="D2" s="83"/>
    </row>
    <row r="3" spans="2:4" ht="15">
      <c r="B3" s="27" t="s">
        <v>33</v>
      </c>
      <c r="C3" s="27" t="s">
        <v>34</v>
      </c>
      <c r="D3" s="27" t="s">
        <v>48</v>
      </c>
    </row>
    <row r="4" spans="2:4" ht="15">
      <c r="B4" s="26">
        <v>1001</v>
      </c>
      <c r="C4" s="26" t="s">
        <v>35</v>
      </c>
      <c r="D4" s="26" t="s">
        <v>49</v>
      </c>
    </row>
    <row r="5" spans="2:4" ht="15">
      <c r="B5" s="26">
        <v>1002</v>
      </c>
      <c r="C5" s="26" t="s">
        <v>36</v>
      </c>
      <c r="D5" s="26" t="s">
        <v>50</v>
      </c>
    </row>
    <row r="6" spans="2:4" ht="15">
      <c r="B6" s="26">
        <v>1003</v>
      </c>
      <c r="C6" s="26" t="s">
        <v>35</v>
      </c>
      <c r="D6" s="26" t="s">
        <v>49</v>
      </c>
    </row>
    <row r="7" spans="2:4" ht="15">
      <c r="B7" s="26">
        <v>1004</v>
      </c>
      <c r="C7" s="26" t="s">
        <v>35</v>
      </c>
      <c r="D7" s="26" t="s">
        <v>51</v>
      </c>
    </row>
    <row r="8" spans="2:4" ht="15">
      <c r="B8" s="26">
        <v>1005</v>
      </c>
      <c r="C8" s="26" t="s">
        <v>35</v>
      </c>
      <c r="D8" s="26" t="s">
        <v>52</v>
      </c>
    </row>
    <row r="9" spans="2:4" ht="15">
      <c r="B9" s="26">
        <v>1010</v>
      </c>
      <c r="C9" s="26" t="s">
        <v>35</v>
      </c>
      <c r="D9" s="26" t="s">
        <v>49</v>
      </c>
    </row>
    <row r="10" spans="2:4" ht="15">
      <c r="B10" s="26">
        <v>1011</v>
      </c>
      <c r="C10" s="26" t="s">
        <v>35</v>
      </c>
      <c r="D10" s="26" t="s">
        <v>52</v>
      </c>
    </row>
    <row r="11" spans="2:4" ht="15">
      <c r="B11" s="26">
        <v>1060</v>
      </c>
      <c r="C11" s="26" t="s">
        <v>35</v>
      </c>
      <c r="D11" s="26" t="s">
        <v>49</v>
      </c>
    </row>
    <row r="12" spans="2:4" ht="15">
      <c r="B12" s="26">
        <v>1101</v>
      </c>
      <c r="C12" s="26" t="s">
        <v>37</v>
      </c>
      <c r="D12" s="26" t="s">
        <v>53</v>
      </c>
    </row>
    <row r="13" spans="2:4" ht="15">
      <c r="B13" s="26">
        <v>1110</v>
      </c>
      <c r="C13" s="26" t="s">
        <v>37</v>
      </c>
      <c r="D13" s="26" t="s">
        <v>53</v>
      </c>
    </row>
    <row r="14" spans="2:4" ht="15">
      <c r="B14" s="26">
        <v>1180</v>
      </c>
      <c r="C14" s="26" t="s">
        <v>38</v>
      </c>
      <c r="D14" s="26" t="s">
        <v>54</v>
      </c>
    </row>
    <row r="15" spans="2:4" ht="15">
      <c r="B15" s="26">
        <v>1181</v>
      </c>
      <c r="C15" s="26" t="s">
        <v>38</v>
      </c>
      <c r="D15" s="26" t="s">
        <v>55</v>
      </c>
    </row>
    <row r="16" spans="2:4" ht="15">
      <c r="B16" s="26">
        <v>1182</v>
      </c>
      <c r="C16" s="26" t="s">
        <v>38</v>
      </c>
      <c r="D16" s="26" t="s">
        <v>56</v>
      </c>
    </row>
    <row r="17" spans="2:4" ht="15">
      <c r="B17" s="26">
        <v>1183</v>
      </c>
      <c r="C17" s="26" t="s">
        <v>38</v>
      </c>
      <c r="D17" s="26" t="s">
        <v>57</v>
      </c>
    </row>
    <row r="18" spans="2:4" ht="15">
      <c r="B18" s="26">
        <v>1184</v>
      </c>
      <c r="C18" s="26" t="s">
        <v>38</v>
      </c>
      <c r="D18" s="26" t="s">
        <v>58</v>
      </c>
    </row>
    <row r="19" spans="2:4" ht="15">
      <c r="B19" s="26">
        <v>1185</v>
      </c>
      <c r="C19" s="26" t="s">
        <v>38</v>
      </c>
      <c r="D19" s="26" t="s">
        <v>59</v>
      </c>
    </row>
    <row r="20" spans="2:4" ht="15">
      <c r="B20" s="26">
        <v>1186</v>
      </c>
      <c r="C20" s="26" t="s">
        <v>38</v>
      </c>
      <c r="D20" s="26" t="s">
        <v>60</v>
      </c>
    </row>
    <row r="21" spans="2:4" ht="15">
      <c r="B21" s="26">
        <v>1187</v>
      </c>
      <c r="C21" s="26" t="s">
        <v>38</v>
      </c>
      <c r="D21" s="26" t="s">
        <v>61</v>
      </c>
    </row>
    <row r="22" spans="2:4" ht="15">
      <c r="B22" s="26">
        <v>1188</v>
      </c>
      <c r="C22" s="26" t="s">
        <v>38</v>
      </c>
      <c r="D22" s="26" t="s">
        <v>62</v>
      </c>
    </row>
    <row r="23" spans="2:4" ht="15">
      <c r="B23" s="26">
        <v>1189</v>
      </c>
      <c r="C23" s="26" t="s">
        <v>38</v>
      </c>
      <c r="D23" s="26" t="s">
        <v>63</v>
      </c>
    </row>
    <row r="24" spans="2:4" ht="15">
      <c r="B24" s="26">
        <v>1201</v>
      </c>
      <c r="C24" s="26" t="s">
        <v>39</v>
      </c>
      <c r="D24" s="26" t="s">
        <v>64</v>
      </c>
    </row>
    <row r="25" spans="2:4" ht="15">
      <c r="B25" s="26">
        <v>1211</v>
      </c>
      <c r="C25" s="26" t="s">
        <v>39</v>
      </c>
      <c r="D25" s="26" t="s">
        <v>64</v>
      </c>
    </row>
    <row r="26" spans="2:4" ht="15">
      <c r="B26" s="26">
        <v>1260</v>
      </c>
      <c r="C26" s="26" t="s">
        <v>39</v>
      </c>
      <c r="D26" s="26" t="s">
        <v>64</v>
      </c>
    </row>
    <row r="27" spans="2:4" ht="15">
      <c r="B27" s="26">
        <v>2001</v>
      </c>
      <c r="C27" s="26" t="s">
        <v>40</v>
      </c>
      <c r="D27" s="26" t="s">
        <v>65</v>
      </c>
    </row>
    <row r="28" spans="2:4" ht="15">
      <c r="B28" s="26">
        <v>2004</v>
      </c>
      <c r="C28" s="26" t="s">
        <v>40</v>
      </c>
      <c r="D28" s="26" t="s">
        <v>66</v>
      </c>
    </row>
    <row r="29" spans="2:4" ht="15">
      <c r="B29" s="26">
        <v>2005</v>
      </c>
      <c r="C29" s="26" t="s">
        <v>40</v>
      </c>
      <c r="D29" s="26" t="s">
        <v>67</v>
      </c>
    </row>
    <row r="30" spans="2:4" ht="15">
      <c r="B30" s="26">
        <v>2010</v>
      </c>
      <c r="C30" s="26" t="s">
        <v>40</v>
      </c>
      <c r="D30" s="26" t="s">
        <v>65</v>
      </c>
    </row>
    <row r="31" spans="2:4" ht="15">
      <c r="B31" s="26">
        <v>2011</v>
      </c>
      <c r="C31" s="26" t="s">
        <v>40</v>
      </c>
      <c r="D31" s="26" t="s">
        <v>68</v>
      </c>
    </row>
    <row r="32" spans="2:4" ht="15">
      <c r="B32" s="26">
        <v>2012</v>
      </c>
      <c r="C32" s="26" t="s">
        <v>40</v>
      </c>
      <c r="D32" s="26" t="s">
        <v>69</v>
      </c>
    </row>
    <row r="33" spans="2:4" ht="15">
      <c r="B33" s="26">
        <v>2013</v>
      </c>
      <c r="C33" s="26" t="s">
        <v>40</v>
      </c>
      <c r="D33" s="26" t="s">
        <v>70</v>
      </c>
    </row>
    <row r="34" spans="2:4" ht="15">
      <c r="B34" s="26">
        <v>2014</v>
      </c>
      <c r="C34" s="26" t="s">
        <v>40</v>
      </c>
      <c r="D34" s="26" t="s">
        <v>71</v>
      </c>
    </row>
    <row r="35" spans="2:4" ht="15">
      <c r="B35" s="26">
        <v>2015</v>
      </c>
      <c r="C35" s="26" t="s">
        <v>40</v>
      </c>
      <c r="D35" s="26" t="s">
        <v>72</v>
      </c>
    </row>
    <row r="36" spans="2:4" ht="15">
      <c r="B36" s="26">
        <v>2016</v>
      </c>
      <c r="C36" s="26" t="s">
        <v>40</v>
      </c>
      <c r="D36" s="26" t="s">
        <v>73</v>
      </c>
    </row>
    <row r="37" spans="2:4" ht="15">
      <c r="B37" s="26">
        <v>2017</v>
      </c>
      <c r="C37" s="26" t="s">
        <v>40</v>
      </c>
      <c r="D37" s="26" t="s">
        <v>74</v>
      </c>
    </row>
    <row r="38" spans="2:4" ht="15">
      <c r="B38" s="26">
        <v>2018</v>
      </c>
      <c r="C38" s="26" t="s">
        <v>40</v>
      </c>
      <c r="D38" s="26" t="s">
        <v>75</v>
      </c>
    </row>
    <row r="39" spans="2:4" ht="15">
      <c r="B39" s="26">
        <v>2019</v>
      </c>
      <c r="C39" s="26" t="s">
        <v>40</v>
      </c>
      <c r="D39" s="26" t="s">
        <v>76</v>
      </c>
    </row>
    <row r="40" spans="2:4" ht="15">
      <c r="B40" s="26">
        <v>2020</v>
      </c>
      <c r="C40" s="26" t="s">
        <v>40</v>
      </c>
      <c r="D40" s="26" t="s">
        <v>77</v>
      </c>
    </row>
    <row r="41" spans="2:4" ht="15">
      <c r="B41" s="26">
        <v>2021</v>
      </c>
      <c r="C41" s="26" t="s">
        <v>40</v>
      </c>
      <c r="D41" s="26" t="s">
        <v>78</v>
      </c>
    </row>
    <row r="42" spans="2:4" ht="15">
      <c r="B42" s="26">
        <v>2023</v>
      </c>
      <c r="C42" s="26" t="s">
        <v>40</v>
      </c>
      <c r="D42" s="26" t="s">
        <v>79</v>
      </c>
    </row>
    <row r="43" spans="2:4" ht="15">
      <c r="B43" s="26">
        <v>2060</v>
      </c>
      <c r="C43" s="26" t="s">
        <v>40</v>
      </c>
      <c r="D43" s="26" t="s">
        <v>65</v>
      </c>
    </row>
    <row r="44" spans="2:4" ht="15">
      <c r="B44" s="26">
        <v>2061</v>
      </c>
      <c r="C44" s="26" t="s">
        <v>40</v>
      </c>
      <c r="D44" s="26" t="s">
        <v>68</v>
      </c>
    </row>
    <row r="45" spans="2:4" ht="15">
      <c r="B45" s="26">
        <v>2062</v>
      </c>
      <c r="C45" s="26" t="s">
        <v>40</v>
      </c>
      <c r="D45" s="26" t="s">
        <v>69</v>
      </c>
    </row>
    <row r="46" spans="2:4" ht="15">
      <c r="B46" s="26">
        <v>2063</v>
      </c>
      <c r="C46" s="26" t="s">
        <v>40</v>
      </c>
      <c r="D46" s="26" t="s">
        <v>70</v>
      </c>
    </row>
    <row r="47" spans="2:4" ht="15">
      <c r="B47" s="26">
        <v>2064</v>
      </c>
      <c r="C47" s="26" t="s">
        <v>40</v>
      </c>
      <c r="D47" s="26" t="s">
        <v>71</v>
      </c>
    </row>
    <row r="48" spans="2:4" ht="15">
      <c r="B48" s="26">
        <v>2065</v>
      </c>
      <c r="C48" s="26" t="s">
        <v>40</v>
      </c>
      <c r="D48" s="26" t="s">
        <v>72</v>
      </c>
    </row>
    <row r="49" spans="2:4" ht="15">
      <c r="B49" s="26">
        <v>2066</v>
      </c>
      <c r="C49" s="26" t="s">
        <v>40</v>
      </c>
      <c r="D49" s="26" t="s">
        <v>73</v>
      </c>
    </row>
    <row r="50" spans="2:4" ht="15">
      <c r="B50" s="26">
        <v>2067</v>
      </c>
      <c r="C50" s="26" t="s">
        <v>40</v>
      </c>
      <c r="D50" s="26" t="s">
        <v>74</v>
      </c>
    </row>
    <row r="51" spans="2:4" ht="15">
      <c r="B51" s="26">
        <v>2068</v>
      </c>
      <c r="C51" s="26" t="s">
        <v>40</v>
      </c>
      <c r="D51" s="26" t="s">
        <v>75</v>
      </c>
    </row>
    <row r="52" spans="2:4" ht="15">
      <c r="B52" s="26">
        <v>2069</v>
      </c>
      <c r="C52" s="26" t="s">
        <v>40</v>
      </c>
      <c r="D52" s="26" t="s">
        <v>76</v>
      </c>
    </row>
    <row r="53" spans="2:4" ht="15">
      <c r="B53" s="26">
        <v>2070</v>
      </c>
      <c r="C53" s="26" t="s">
        <v>40</v>
      </c>
      <c r="D53" s="26" t="s">
        <v>77</v>
      </c>
    </row>
    <row r="54" spans="2:4" ht="15">
      <c r="B54" s="26">
        <v>2071</v>
      </c>
      <c r="C54" s="26" t="s">
        <v>40</v>
      </c>
      <c r="D54" s="26" t="s">
        <v>78</v>
      </c>
    </row>
    <row r="55" spans="2:4" ht="15">
      <c r="B55" s="26">
        <v>2072</v>
      </c>
      <c r="C55" s="26" t="s">
        <v>40</v>
      </c>
      <c r="D55" s="26" t="s">
        <v>66</v>
      </c>
    </row>
    <row r="56" spans="2:4" ht="15">
      <c r="B56" s="26">
        <v>3001</v>
      </c>
      <c r="C56" s="26" t="s">
        <v>41</v>
      </c>
      <c r="D56" s="26" t="s">
        <v>80</v>
      </c>
    </row>
    <row r="57" spans="2:4" ht="15">
      <c r="B57" s="26">
        <v>3002</v>
      </c>
      <c r="C57" s="26" t="s">
        <v>36</v>
      </c>
      <c r="D57" s="26" t="s">
        <v>81</v>
      </c>
    </row>
    <row r="58" spans="2:4" ht="15">
      <c r="B58" s="26">
        <v>3010</v>
      </c>
      <c r="C58" s="26" t="s">
        <v>41</v>
      </c>
      <c r="D58" s="26" t="s">
        <v>80</v>
      </c>
    </row>
    <row r="59" spans="2:4" ht="15">
      <c r="B59" s="26">
        <v>3011</v>
      </c>
      <c r="C59" s="26" t="s">
        <v>41</v>
      </c>
      <c r="D59" s="26" t="s">
        <v>82</v>
      </c>
    </row>
    <row r="60" spans="2:4" ht="15">
      <c r="B60" s="26">
        <v>3012</v>
      </c>
      <c r="C60" s="26" t="s">
        <v>41</v>
      </c>
      <c r="D60" s="26" t="s">
        <v>83</v>
      </c>
    </row>
    <row r="61" spans="2:4" ht="15">
      <c r="B61" s="26">
        <v>3013</v>
      </c>
      <c r="C61" s="26" t="s">
        <v>41</v>
      </c>
      <c r="D61" s="26" t="s">
        <v>84</v>
      </c>
    </row>
    <row r="62" spans="2:4" ht="15">
      <c r="B62" s="26">
        <v>3014</v>
      </c>
      <c r="C62" s="26" t="s">
        <v>41</v>
      </c>
      <c r="D62" s="26" t="s">
        <v>85</v>
      </c>
    </row>
    <row r="63" spans="2:4" ht="15">
      <c r="B63" s="26">
        <v>3015</v>
      </c>
      <c r="C63" s="26" t="s">
        <v>41</v>
      </c>
      <c r="D63" s="26" t="s">
        <v>86</v>
      </c>
    </row>
    <row r="64" spans="2:4" ht="15">
      <c r="B64" s="26">
        <v>3060</v>
      </c>
      <c r="C64" s="26" t="s">
        <v>41</v>
      </c>
      <c r="D64" s="26" t="s">
        <v>80</v>
      </c>
    </row>
    <row r="65" spans="2:4" ht="15">
      <c r="B65" s="26">
        <v>3061</v>
      </c>
      <c r="C65" s="26" t="s">
        <v>41</v>
      </c>
      <c r="D65" s="26" t="s">
        <v>82</v>
      </c>
    </row>
    <row r="66" spans="2:4" ht="15">
      <c r="B66" s="26">
        <v>3062</v>
      </c>
      <c r="C66" s="26" t="s">
        <v>41</v>
      </c>
      <c r="D66" s="26" t="s">
        <v>83</v>
      </c>
    </row>
    <row r="67" spans="2:4" ht="15">
      <c r="B67" s="26">
        <v>3063</v>
      </c>
      <c r="C67" s="26" t="s">
        <v>41</v>
      </c>
      <c r="D67" s="26" t="s">
        <v>84</v>
      </c>
    </row>
    <row r="68" spans="2:4" ht="15">
      <c r="B68" s="26">
        <v>3064</v>
      </c>
      <c r="C68" s="26" t="s">
        <v>41</v>
      </c>
      <c r="D68" s="26" t="s">
        <v>85</v>
      </c>
    </row>
    <row r="69" spans="2:4" ht="15">
      <c r="B69" s="26">
        <v>3065</v>
      </c>
      <c r="C69" s="26" t="s">
        <v>41</v>
      </c>
      <c r="D69" s="26" t="s">
        <v>86</v>
      </c>
    </row>
    <row r="70" spans="2:4" ht="15">
      <c r="B70" s="26">
        <v>4001</v>
      </c>
      <c r="C70" s="26" t="s">
        <v>42</v>
      </c>
      <c r="D70" s="26" t="s">
        <v>87</v>
      </c>
    </row>
    <row r="71" spans="2:4" ht="15">
      <c r="B71" s="26">
        <v>4002</v>
      </c>
      <c r="C71" s="26" t="s">
        <v>36</v>
      </c>
      <c r="D71" s="26" t="s">
        <v>88</v>
      </c>
    </row>
    <row r="72" spans="2:4" ht="15">
      <c r="B72" s="26">
        <v>4010</v>
      </c>
      <c r="C72" s="26" t="s">
        <v>42</v>
      </c>
      <c r="D72" s="26" t="s">
        <v>87</v>
      </c>
    </row>
    <row r="73" spans="2:4" ht="15">
      <c r="B73" s="26">
        <v>4011</v>
      </c>
      <c r="C73" s="26" t="s">
        <v>42</v>
      </c>
      <c r="D73" s="26" t="s">
        <v>89</v>
      </c>
    </row>
    <row r="74" spans="2:4" ht="15">
      <c r="B74" s="26">
        <v>4012</v>
      </c>
      <c r="C74" s="26" t="s">
        <v>42</v>
      </c>
      <c r="D74" s="26" t="s">
        <v>90</v>
      </c>
    </row>
    <row r="75" spans="2:4" ht="15">
      <c r="B75" s="26">
        <v>4013</v>
      </c>
      <c r="C75" s="26" t="s">
        <v>42</v>
      </c>
      <c r="D75" s="26" t="s">
        <v>87</v>
      </c>
    </row>
    <row r="76" spans="2:4" ht="15">
      <c r="B76" s="26">
        <v>4014</v>
      </c>
      <c r="C76" s="26" t="s">
        <v>42</v>
      </c>
      <c r="D76" s="26" t="s">
        <v>91</v>
      </c>
    </row>
    <row r="77" spans="2:4" ht="15">
      <c r="B77" s="26">
        <v>4060</v>
      </c>
      <c r="C77" s="26" t="s">
        <v>42</v>
      </c>
      <c r="D77" s="26" t="s">
        <v>87</v>
      </c>
    </row>
    <row r="78" spans="2:4" ht="15">
      <c r="B78" s="26">
        <v>4061</v>
      </c>
      <c r="C78" s="26" t="s">
        <v>42</v>
      </c>
      <c r="D78" s="26" t="s">
        <v>89</v>
      </c>
    </row>
    <row r="79" spans="2:4" ht="15">
      <c r="B79" s="26">
        <v>4062</v>
      </c>
      <c r="C79" s="26" t="s">
        <v>42</v>
      </c>
      <c r="D79" s="26" t="s">
        <v>90</v>
      </c>
    </row>
    <row r="80" spans="2:4" ht="15">
      <c r="B80" s="26">
        <v>4063</v>
      </c>
      <c r="C80" s="26" t="s">
        <v>42</v>
      </c>
      <c r="D80" s="26" t="s">
        <v>91</v>
      </c>
    </row>
    <row r="81" spans="2:4" ht="15">
      <c r="B81" s="26">
        <v>4065</v>
      </c>
      <c r="C81" s="26" t="s">
        <v>42</v>
      </c>
      <c r="D81" s="26" t="s">
        <v>87</v>
      </c>
    </row>
    <row r="82" spans="2:4" ht="15">
      <c r="B82" s="26">
        <v>5001</v>
      </c>
      <c r="C82" s="26" t="s">
        <v>43</v>
      </c>
      <c r="D82" s="26" t="s">
        <v>92</v>
      </c>
    </row>
    <row r="83" spans="2:4" ht="15">
      <c r="B83" s="26">
        <v>5002</v>
      </c>
      <c r="C83" s="26" t="s">
        <v>36</v>
      </c>
      <c r="D83" s="26" t="s">
        <v>93</v>
      </c>
    </row>
    <row r="84" spans="2:4" ht="15">
      <c r="B84" s="26">
        <v>5010</v>
      </c>
      <c r="C84" s="26" t="s">
        <v>43</v>
      </c>
      <c r="D84" s="26" t="s">
        <v>92</v>
      </c>
    </row>
    <row r="85" spans="2:4" ht="15">
      <c r="B85" s="26">
        <v>5011</v>
      </c>
      <c r="C85" s="26" t="s">
        <v>43</v>
      </c>
      <c r="D85" s="26" t="s">
        <v>94</v>
      </c>
    </row>
    <row r="86" spans="2:4" ht="15">
      <c r="B86" s="26">
        <v>5012</v>
      </c>
      <c r="C86" s="26" t="s">
        <v>43</v>
      </c>
      <c r="D86" s="26" t="s">
        <v>92</v>
      </c>
    </row>
    <row r="87" spans="2:4" ht="15">
      <c r="B87" s="26">
        <v>5013</v>
      </c>
      <c r="C87" s="26" t="s">
        <v>43</v>
      </c>
      <c r="D87" s="26" t="s">
        <v>95</v>
      </c>
    </row>
    <row r="88" spans="2:4" ht="15">
      <c r="B88" s="26">
        <v>5060</v>
      </c>
      <c r="C88" s="26" t="s">
        <v>43</v>
      </c>
      <c r="D88" s="26" t="s">
        <v>92</v>
      </c>
    </row>
    <row r="89" spans="2:4" ht="15">
      <c r="B89" s="26">
        <v>5061</v>
      </c>
      <c r="C89" s="26" t="s">
        <v>43</v>
      </c>
      <c r="D89" s="26" t="s">
        <v>94</v>
      </c>
    </row>
    <row r="90" spans="2:4" ht="15">
      <c r="B90" s="26">
        <v>5062</v>
      </c>
      <c r="C90" s="26" t="s">
        <v>43</v>
      </c>
      <c r="D90" s="26" t="s">
        <v>95</v>
      </c>
    </row>
    <row r="91" spans="2:4" ht="15">
      <c r="B91" s="26">
        <v>6001</v>
      </c>
      <c r="C91" s="26" t="s">
        <v>44</v>
      </c>
      <c r="D91" s="26" t="s">
        <v>47</v>
      </c>
    </row>
    <row r="92" spans="2:4" ht="15">
      <c r="B92" s="26">
        <v>6010</v>
      </c>
      <c r="C92" s="26" t="s">
        <v>44</v>
      </c>
      <c r="D92" s="26" t="s">
        <v>47</v>
      </c>
    </row>
    <row r="93" spans="2:4" ht="15">
      <c r="B93" s="26">
        <v>6060</v>
      </c>
      <c r="C93" s="26" t="s">
        <v>44</v>
      </c>
      <c r="D93" s="26" t="s">
        <v>47</v>
      </c>
    </row>
    <row r="94" spans="2:4" ht="15">
      <c r="B94" s="26">
        <v>6061</v>
      </c>
      <c r="C94" s="26" t="s">
        <v>44</v>
      </c>
      <c r="D94" s="26" t="s">
        <v>47</v>
      </c>
    </row>
    <row r="95" spans="2:4" ht="15">
      <c r="B95" s="26">
        <v>7001</v>
      </c>
      <c r="C95" s="26" t="s">
        <v>45</v>
      </c>
      <c r="D95" s="26" t="s">
        <v>96</v>
      </c>
    </row>
    <row r="96" spans="2:4" ht="15">
      <c r="B96" s="26">
        <v>7010</v>
      </c>
      <c r="C96" s="26" t="s">
        <v>45</v>
      </c>
      <c r="D96" s="26" t="s">
        <v>96</v>
      </c>
    </row>
    <row r="97" spans="2:4" ht="15">
      <c r="B97" s="26">
        <v>7060</v>
      </c>
      <c r="C97" s="26" t="s">
        <v>45</v>
      </c>
      <c r="D97" s="26" t="s">
        <v>96</v>
      </c>
    </row>
    <row r="98" spans="2:4" ht="15">
      <c r="B98" s="26">
        <v>8001</v>
      </c>
      <c r="C98" s="26" t="s">
        <v>46</v>
      </c>
      <c r="D98" s="26" t="s">
        <v>97</v>
      </c>
    </row>
    <row r="99" spans="2:4" ht="15">
      <c r="B99" s="26">
        <v>8010</v>
      </c>
      <c r="C99" s="26" t="s">
        <v>46</v>
      </c>
      <c r="D99" s="26" t="s">
        <v>97</v>
      </c>
    </row>
    <row r="100" spans="2:4" ht="15">
      <c r="B100" s="26">
        <v>8060</v>
      </c>
      <c r="C100" s="26" t="s">
        <v>46</v>
      </c>
      <c r="D100" s="26" t="s">
        <v>97</v>
      </c>
    </row>
    <row r="101" spans="2:4" ht="15">
      <c r="B101" s="26">
        <v>8061</v>
      </c>
      <c r="C101" s="26" t="s">
        <v>46</v>
      </c>
      <c r="D101" s="26" t="s">
        <v>97</v>
      </c>
    </row>
  </sheetData>
  <sheetProtection/>
  <mergeCells count="1">
    <mergeCell ref="B2: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simege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unal</dc:creator>
  <cp:keywords/>
  <dc:description/>
  <cp:lastModifiedBy>Yessid Martinez</cp:lastModifiedBy>
  <cp:lastPrinted>2023-09-26T21:35:11Z</cp:lastPrinted>
  <dcterms:created xsi:type="dcterms:W3CDTF">2010-04-13T18:52:43Z</dcterms:created>
  <dcterms:modified xsi:type="dcterms:W3CDTF">2024-04-10T14:50:58Z</dcterms:modified>
  <cp:category/>
  <cp:version/>
  <cp:contentType/>
  <cp:contentStatus/>
</cp:coreProperties>
</file>