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Informe de órdenes celebradas" sheetId="1" r:id="rId1"/>
    <sheet name="Informe de modificaciones" sheetId="2" r:id="rId2"/>
    <sheet name="Instrucciones" sheetId="3" r:id="rId3"/>
    <sheet name="Hoja1" sheetId="4" state="hidden" r:id="rId4"/>
    <sheet name="Hoja2" sheetId="5" state="hidden" r:id="rId5"/>
    <sheet name="Hoja3" sheetId="6" state="hidden" r:id="rId6"/>
  </sheets>
  <definedNames>
    <definedName name="_xlfn.IFERROR" hidden="1">#NAME?</definedName>
    <definedName name="_xlnm.Print_Area" localSheetId="1">'Informe de modificaciones'!$B$2:$N$42</definedName>
    <definedName name="_xlnm.Print_Area" localSheetId="0">'Informe de órdenes celebradas'!$C$2:$O$61</definedName>
    <definedName name="_xlnm.Print_Area" localSheetId="2">'Instrucciones'!$B$2:$D$50</definedName>
  </definedNames>
  <calcPr fullCalcOnLoad="1"/>
</workbook>
</file>

<file path=xl/comments4.xml><?xml version="1.0" encoding="utf-8"?>
<comments xmlns="http://schemas.openxmlformats.org/spreadsheetml/2006/main">
  <authors>
    <author>RC</author>
  </authors>
  <commentList>
    <comment ref="W8" authorId="0">
      <text>
        <r>
          <rPr>
            <b/>
            <sz val="9"/>
            <rFont val="Tahoma"/>
            <family val="2"/>
          </rPr>
          <t xml:space="preserve">Todo lo que esté en amarillo se eliminará
</t>
        </r>
        <r>
          <rPr>
            <sz val="9"/>
            <rFont val="Tahoma"/>
            <family val="2"/>
          </rPr>
          <t xml:space="preserve">
</t>
        </r>
      </text>
    </comment>
  </commentList>
</comments>
</file>

<file path=xl/sharedStrings.xml><?xml version="1.0" encoding="utf-8"?>
<sst xmlns="http://schemas.openxmlformats.org/spreadsheetml/2006/main" count="532" uniqueCount="230">
  <si>
    <t xml:space="preserve">Proceso: Gestión Administrativa de Bienes y Servicios </t>
  </si>
  <si>
    <t xml:space="preserve">Formato: Informe mensual órdenes contractuales </t>
  </si>
  <si>
    <t xml:space="preserve">Etapa: Hacer medición, seguimiento, análisis y evaluación de la gestión realizada </t>
  </si>
  <si>
    <t>Sede</t>
  </si>
  <si>
    <t>Nombre dependencia o facultad</t>
  </si>
  <si>
    <t xml:space="preserve">Tipo de orden contractual </t>
  </si>
  <si>
    <t>No.</t>
  </si>
  <si>
    <t>Nombre contratista</t>
  </si>
  <si>
    <t xml:space="preserve">Nit
Cédula contratista </t>
  </si>
  <si>
    <t>Objeto contractual</t>
  </si>
  <si>
    <t xml:space="preserve">Fecha de inicio </t>
  </si>
  <si>
    <t xml:space="preserve">Fecha terminación inicial </t>
  </si>
  <si>
    <t xml:space="preserve">Valor adición </t>
  </si>
  <si>
    <t xml:space="preserve">Fecha adición </t>
  </si>
  <si>
    <t xml:space="preserve">Valor total </t>
  </si>
  <si>
    <t xml:space="preserve">Prórroga </t>
  </si>
  <si>
    <t xml:space="preserve">Fecha inicio prórroga </t>
  </si>
  <si>
    <t xml:space="preserve">Fecha terminanción prórroga </t>
  </si>
  <si>
    <t xml:space="preserve">Fecha inicio suspensión </t>
  </si>
  <si>
    <t xml:space="preserve">Fecha terminación suspensión </t>
  </si>
  <si>
    <t>Fecha reinicio</t>
  </si>
  <si>
    <t xml:space="preserve">Fecha final terminación </t>
  </si>
  <si>
    <t>Empresa QUIPU</t>
  </si>
  <si>
    <t>Valor Total Contrato</t>
  </si>
  <si>
    <t xml:space="preserve">Fecha terminación </t>
  </si>
  <si>
    <t>plazo / Duración</t>
  </si>
  <si>
    <t xml:space="preserve">Cédula interventor - supervisor </t>
  </si>
  <si>
    <t xml:space="preserve">Nombre interventor - supervisor </t>
  </si>
  <si>
    <t>Tipo de modificación</t>
  </si>
  <si>
    <t>Objeto de la modificación</t>
  </si>
  <si>
    <t>Prorroga</t>
  </si>
  <si>
    <t>Suspensión</t>
  </si>
  <si>
    <t>Adición</t>
  </si>
  <si>
    <t>Empresa</t>
  </si>
  <si>
    <t>SEDE UNISALUD APARTE</t>
  </si>
  <si>
    <t>NIVEL NACIONAL</t>
  </si>
  <si>
    <t>UNISALUD</t>
  </si>
  <si>
    <t>SEDE TUMACO</t>
  </si>
  <si>
    <t>REGALIAS</t>
  </si>
  <si>
    <t>SEDE DE LA PAZ</t>
  </si>
  <si>
    <t>SEDE BOGOTÁ</t>
  </si>
  <si>
    <t>SEDE MEDELLÍN</t>
  </si>
  <si>
    <t>SEDE MANIZALES</t>
  </si>
  <si>
    <t>SEDE PALMIRA</t>
  </si>
  <si>
    <t>SEDE AMAZONIA</t>
  </si>
  <si>
    <t>SEDE ORINOQUIA</t>
  </si>
  <si>
    <t>SEDE CARIBE</t>
  </si>
  <si>
    <t>NIVEL CENTRAL AMAZONIA</t>
  </si>
  <si>
    <t>EMPRESA O FACULTAD</t>
  </si>
  <si>
    <t xml:space="preserve">NIVEL CENTRAL NACIONAL </t>
  </si>
  <si>
    <t>UNISALUD BOGOTA</t>
  </si>
  <si>
    <t>EDITORIAL U.N.</t>
  </si>
  <si>
    <t>UNIMEDIOS</t>
  </si>
  <si>
    <t>NIVEL CENTRAL TUMACO</t>
  </si>
  <si>
    <t xml:space="preserve">SISTEMA GENERAL DE REGALIAS </t>
  </si>
  <si>
    <t>REGALIAS NIVEL NACIONAL</t>
  </si>
  <si>
    <t>REGALIAS BOGOTÁ</t>
  </si>
  <si>
    <t>REGALIAS MEDELLIN</t>
  </si>
  <si>
    <t>REGALIAS MANIZALES</t>
  </si>
  <si>
    <t>REGALIAS PALMIRA</t>
  </si>
  <si>
    <t>RELALIAS AMAZONÍA</t>
  </si>
  <si>
    <t>REGALIAS ORINOQUÍA</t>
  </si>
  <si>
    <t>REGALIAS CARIBE</t>
  </si>
  <si>
    <t>REGALIAS TUMACO</t>
  </si>
  <si>
    <t>NIVEL CENTRAL SEDE LA PAZ</t>
  </si>
  <si>
    <t>NIVEL CENTRAL BOGOTA</t>
  </si>
  <si>
    <t>DIRECCION ACADEMICA</t>
  </si>
  <si>
    <t>DIRECCION DE BIENESTAR</t>
  </si>
  <si>
    <t>FACULTAD CIENCIAS AGRARIAS SEDE BOGOTA</t>
  </si>
  <si>
    <t>FACULTAD DE ARTES SEDE BOGOTA</t>
  </si>
  <si>
    <t>FACULTAD DE CIENCIAS SEDE BOGOTA</t>
  </si>
  <si>
    <t>FACULTAD CIENCIAS HUMANAS SEDE BOGOTA</t>
  </si>
  <si>
    <t>FACULTAD CIENCIAS ECONOMICAS SEDE BOGOTA</t>
  </si>
  <si>
    <t>FACULTAD DE ENFERMERIA SEDE BOGOTA</t>
  </si>
  <si>
    <t>FACULTAD DERECHO SEDE BOGOTA</t>
  </si>
  <si>
    <t>FACULTAD INGENIERIA SEDE BOGOTA</t>
  </si>
  <si>
    <t>FACULTAD MEDICINA SEDE BOGOTA</t>
  </si>
  <si>
    <t>FACULTAD ODONTOLOGIA SEDE BOGOTA</t>
  </si>
  <si>
    <t>FACULTAD VETERINARIA SEDE BOGOTA</t>
  </si>
  <si>
    <t>FONDO ESPECIAL MARENGO BOGOTA</t>
  </si>
  <si>
    <t>NIVEL CENTRAL MEDELLIN</t>
  </si>
  <si>
    <t>UNISALUD MEDELLIN</t>
  </si>
  <si>
    <t>FACULTAD ARQUITECTURA MEDELLIN</t>
  </si>
  <si>
    <t>FACULTAD CIENCIAS MEDELLIN</t>
  </si>
  <si>
    <t>FACULTAD CIENCIAS AGROPECUARIAS MEDELLIN</t>
  </si>
  <si>
    <t>FACULTAD CIENCIAS HMNAS Y ECCAS MEDELLIN</t>
  </si>
  <si>
    <t>FACULTAD DE MINAS SEDE MEDELLIN</t>
  </si>
  <si>
    <t>NIVEL CENTRAL MANIZALES</t>
  </si>
  <si>
    <t>UNISALUD MANIZALES</t>
  </si>
  <si>
    <t>FACULTAD INGENIERIA ARQUITECTURA MANIZAL</t>
  </si>
  <si>
    <t>FACULTAD CIENCIAS ADMINISTRACION MANIZAL</t>
  </si>
  <si>
    <t>FACULTAD DE CIENCIAS EXACTAS Y NATURALES</t>
  </si>
  <si>
    <t>NIVEL CENTRAL PALMIRA</t>
  </si>
  <si>
    <t>UNISALUD PALMIRA</t>
  </si>
  <si>
    <t>FACULTAD CIENCIAS AGROPECUARIAS PALMIRA</t>
  </si>
  <si>
    <t>FACULTAD DE INGENIERIA Y ADMINISTRACION</t>
  </si>
  <si>
    <t>NIVEL CENTRAL ORINOQUIA</t>
  </si>
  <si>
    <t>NIVEL CENTRAL CARIBE</t>
  </si>
  <si>
    <t>Tipología QUIPU</t>
  </si>
  <si>
    <t>.</t>
  </si>
  <si>
    <t>Periodo</t>
  </si>
  <si>
    <t>Dependiendo del código de empresa registrado, se desplegará de manera automática la sede a la que pertenece la órden.</t>
  </si>
  <si>
    <t>Se debe colocar la fecha en la que inicia la orden contractual.</t>
  </si>
  <si>
    <t>Se debe colocar la fecha en la que termina la orden contractual.</t>
  </si>
  <si>
    <t xml:space="preserve">Nit - Cédula contratista </t>
  </si>
  <si>
    <t>Área</t>
  </si>
  <si>
    <t>Información a reportar</t>
  </si>
  <si>
    <t>Nombre empresa QUIPU</t>
  </si>
  <si>
    <t>Periodo legalización contrato principal</t>
  </si>
  <si>
    <t>Informe Mensual de órdenes contractuales legalizadas</t>
  </si>
  <si>
    <t>Informe Mensual de adiciones contractuales realizadas</t>
  </si>
  <si>
    <t>Versión: 1.0</t>
  </si>
  <si>
    <t>Número de orden</t>
  </si>
  <si>
    <t>Con el fin de diligenciar el presente formato a continuación se indica la información que debe suministrarse en cada espacio.</t>
  </si>
  <si>
    <t>Se deben reportar las órdenes que se celebraron en el mes y ya que cuenten con fecha de inicio registrada.</t>
  </si>
  <si>
    <t>Dependiendo del código de empresa registrado, se desplegará de manera automática el nombre de la empresa a la que pertenece la órden.</t>
  </si>
  <si>
    <t>Se debe indicar el número de la orden contractual. Ej: 19.</t>
  </si>
  <si>
    <t>Se debe indicar el objeto de la orden contractual.</t>
  </si>
  <si>
    <t>Se debe indicar el mes de la legalización de la orden contractual. Ej: 2023-01</t>
  </si>
  <si>
    <t>Se debe indicar el código de la empresa a la cual se encuentra vinculada la orden. Ej: 2001.</t>
  </si>
  <si>
    <t>Se debe indicar la dependencia a la cual pertenece la orden contractual.</t>
  </si>
  <si>
    <t>Se debe indicar el nombre del contratista.</t>
  </si>
  <si>
    <t>Se debe indicar el NIT, para el caso de persona jurídica, o la cédula, para persona natural.</t>
  </si>
  <si>
    <t>Se debe indicar el valor de la orden contractual.</t>
  </si>
  <si>
    <t xml:space="preserve">Nit - cédula contratista </t>
  </si>
  <si>
    <t>Valor total contrato</t>
  </si>
  <si>
    <t>Pestaña de informe de órdenes celebradas</t>
  </si>
  <si>
    <t>Pestaña de informe de modificaciones</t>
  </si>
  <si>
    <t>Se deben enlistar las modificaciones realizadas en el mes que impliquen cambios en el plazo y/o valor. Este reporte debe incluir la información del contrato principal, así como las modificaciones del mismo.</t>
  </si>
  <si>
    <t>Se debe indicar el código de la empresa a la cual está registrada la orden. Ej: 2001.</t>
  </si>
  <si>
    <t>Se debe indicar la tipología de la orden contractual. Ej: OCA.</t>
  </si>
  <si>
    <t>Se debe indicar si la modificación obedece a valor, tiempo o tiempo y valor.</t>
  </si>
  <si>
    <t>Se indica únicamente el valor si hubo una adición en la orden, en caso contrario, se debe dejar en blanco.</t>
  </si>
  <si>
    <r>
      <t xml:space="preserve">Recuerde que la información que se reporta es la enviada por las oficinas de contratación y que se debe incluir la información derivada de </t>
    </r>
    <r>
      <rPr>
        <b/>
        <sz val="11"/>
        <color indexed="8"/>
        <rFont val="Calibri"/>
        <family val="2"/>
      </rPr>
      <t>proyectos de regalías</t>
    </r>
    <r>
      <rPr>
        <sz val="11"/>
        <color theme="1"/>
        <rFont val="Calibri"/>
        <family val="2"/>
      </rPr>
      <t>. La información que reporten las sedes es la que será publicada en el Portal y solo se harán cambios de forma, no de contenido, para que esté estanderizada la forma de presentación de la misma.</t>
    </r>
  </si>
  <si>
    <r>
      <t xml:space="preserve">Se debe registrar el mes de la </t>
    </r>
    <r>
      <rPr>
        <sz val="11"/>
        <rFont val="Calibri"/>
        <family val="2"/>
      </rPr>
      <t>celebración</t>
    </r>
    <r>
      <rPr>
        <sz val="11"/>
        <color theme="1"/>
        <rFont val="Calibri"/>
        <family val="2"/>
      </rPr>
      <t xml:space="preserve"> de la orden contractual. Ej: 2023-01</t>
    </r>
  </si>
  <si>
    <t>Los informes mensuales se realizan con el objetivo de publicar en el Portal Único de Adquisiciones de la Universidad los movimientos contractuales que realizan las diferentes áreas de las sedes. Como lo especifica la Circular GNFA 12 de 2023, por medio de la cual se da "alcance a la Circular GNFA 25 de 2022, en relación con los informes mensuales a publicar en el Portal de Adquisiciones", las oficinas de contratación deben reportar esta información en los primeros días de cada mes y el Área de Gestión Estratégica - Adquisiciones de la Gerencia Nacional Financiera y Administrativa tiene a su cargo la publicación en el Portal de dicha información.</t>
  </si>
  <si>
    <t>Se indica únicamente la fecha de inicio de la prórroga si hubo una modificación en la orden, en caso contrario, se debe dejar en blanco.</t>
  </si>
  <si>
    <t xml:space="preserve">Fecha terminación prórroga </t>
  </si>
  <si>
    <t>Se indica únicamente la fecha de finalización de la prórroga si hubo una modificación en la orden, en caso contrario, se debe dejar en blanco.</t>
  </si>
  <si>
    <t>Página_____de____</t>
  </si>
  <si>
    <t>Código: U.FT.12.011.054</t>
  </si>
  <si>
    <t>Prórroga</t>
  </si>
  <si>
    <t>FONDO ESPECIAL CARIBE</t>
  </si>
  <si>
    <t>UGI INVES CARIBE</t>
  </si>
  <si>
    <t>ODC</t>
  </si>
  <si>
    <t>OPS</t>
  </si>
  <si>
    <t>OSE</t>
  </si>
  <si>
    <t>OSU</t>
  </si>
  <si>
    <t>OCO</t>
  </si>
  <si>
    <t>SUMINISTRAR SOPLADORA DE RESIDUOS PARA EL BUEN FUNCIONAMIENTO DEL JARDIN BOTANICO DE LA SEDE CARIBE.</t>
  </si>
  <si>
    <t>PRESTAR SERVICIOS TECNICOS EN EL AREA DE ALMACEN E INVENTARIOS Y DE APOYO A LA GESTIÓN ADMINISTRATIVA DE LA UNIVERSIDAD NACIONAL DE COLOMBIA, SEDE CARIBE.</t>
  </si>
  <si>
    <t>PRESTAR SERVICIO DE TRANSPORTE TERRESTRE A LOS ESTUDIANTES DE PREGRADO BENEFICIARIOS DE CONVOCATORIA DE APOYO DE TRANSPORTE DE LA UNIVERSIDAD NACIONAL DE COLOMBIA DE LA SEDE CARIBE PARA EL PRIMER Y SEGUNDO SEMESTRE DE 2024.</t>
  </si>
  <si>
    <t>PRESTAR SERVICIOS PROFESIONALES PARA LA FORMULACIÓN DETALLADA DE LOS PROYECTOS DE RELACIONES TRANSFRONTERIZAS Y ACCIONES TÉCNICO – LOGÍSTICAS PARA LA PARTICIPACIÓN DE LA SEDE CARIBE EN EL ENCUENTRO NACIONAL CON COOPERANTES.</t>
  </si>
  <si>
    <t>PRESTAR SERVICIOS TECNICOS DE APOYO EN ACTIVIDADES ADMINISTRATIVAS REQUERIDAS PARA EL DESARROLLO DEL PROYECTO APRENDIZAJE COLABORATIVO Y TRANSFORMACIÓN PEDAGÓGICA– SEDE CARIBE.</t>
  </si>
  <si>
    <t>PRESTAR SERVICIOS PROFESIONALES PARA APOYAR LA VERIFICACIÓN DEL ADECUADO DESARROLLO DE LAS ACTIVIDADES PROGRAMADAS EN PROYECTO DE INVERSIÓN "INFRAESTRUCTURA FÍSICA Y TECNOLÓGICA SOSTENIBLE PARA EL FORTALECIMIENTO MISIONAL Y DE APOYO EN LA SEDE".</t>
  </si>
  <si>
    <t>PRESTAR SERVICIOS PROFESIONALES PARA DESARROLLAR E IMPLEMENTAR PROGRAMAS, ESTRATEGIAS Y ACCIONES PARA EL FORTALECIMIENTO DEL ÁREA DE SALUD DE BIENESTAR UNIVERSITARIO DE LA SEDE CARIBE.</t>
  </si>
  <si>
    <t>PRESTAR SERVICIOS PROFESIONALES PARA IDENTIFICAR, DOCUMENTAR Y ANALIZAR EXPERIENCIAS EN EL APRENDIZAJE, BASADO EN PREGUNTAS, PROBLEMAS O PROYECTOS ASÍ COMO EL APRENDIZAJE SITUADO Y/O EL APRENDIZAJE COLABORATIVO DESARROLLADAS EN LA SEDE CARIBE.</t>
  </si>
  <si>
    <t>PRESTAR SERVICIOS PROFESIONALES PARA LA IMPLEMENTACIÓN DEL PLAN PARA EL FORTALECIMIENTO DE COMPETENCIAS BLANDAS Y 4.0 DE LA SEDE CARIBE.</t>
  </si>
  <si>
    <t>SUMINISTRAR TIQUETES AÉREOS EN RUTAS NACIONALES E INTERNACIONALES PARA EL DESPLAZAMIENTO DE DOCENTES, ADMINISTRATIVOS, CONTRATISTAS E INVITADOS DE LA UNIDAD DE DOCENCIA Y FORMACION DE LA UNIVERSIDAD NACIONAL DE COLOMBIA SEDE CARIBE.</t>
  </si>
  <si>
    <t>SUMINISTRAR TIQUETES AÉREOS EN RUTAS NACIONALES E INTERNACIONALES PARA EL DESPLAZAMIENTO DE DOCENTES, ADMINISTRATIVOS, CONTRATISTAS E INVITADOS EN MARCO DEL PROYECTO 614-C1 - APRENDIZAJE COLABORATIVO Y TRANSFORMACIÓN PEDAGÓGICA– SEDE CARIBE.</t>
  </si>
  <si>
    <t>SUMINISTRAR ALMUERZOS PARA ESTUDIANTES DE PREGRADO PERTENECIENTES AL PAET, BENEFICIARIOS DE LA CONVOCATORIA DE APOYO ALIMENTARIO DE LA UNIVERSIDAD NACIONAL DE COLOMBIA SEDE CARIBE PARA EL PERIODO 2024-1 Y 2024-2.</t>
  </si>
  <si>
    <t>SUMINISTRO DE MATERIALES PARA EL POSGRADO EN CIENCIAS- BIOLOGIA, LINEA BIOLOGIA MARINA DEL CECIMAR.</t>
  </si>
  <si>
    <t>PRESTAR SERVICIOS PROFESIONALES PARA ACOMPAÑAR EL PROCESO DE AJUSTE DE LA INFRAESTRUCTURA DE LA SEDE DE ACUERDO A LAS DEMANDAS INSTITUCIONALES Y DE LOS USUARIOS.</t>
  </si>
  <si>
    <t>PRESTAR SERVICIOS PROFESIONALES PARA IDENTIFICAR LAS DEMANDAS INSTITUCIONALES Y DE LOS USUARIOS A LA INFRAESTRUCTURA DE LA SEDE CARIBE.</t>
  </si>
  <si>
    <t>PRESTAR SERVICIOS PROFESIONALES COMO ASESOR DE LÍNEA DEL PROYECTO “FORTALECIMIENTO DEL PROGRAMA ONDAS DEL ARCHIPIÉLAGO DE SAN ANDRÉS Y PROVIDENCIA  EN LA ISLA DE SAN ANDRÉS.</t>
  </si>
  <si>
    <t>PRESTAR LOS SERVICIOS PROFESIONALES COMO ASESOR DE LÍNEA DEL PROYECTO “FORTALECIMIENTO DEL PROGRAMA ONDAS DEL ARCHIPIÉLAGO DE SAN ANDRÉS Y PROVIDENCIA  EN LA ISLA DE SAN ANDRÉS.</t>
  </si>
  <si>
    <t>SUMINISTRAR QUIMICOS DE LABORATORIO PARA PROCESAMIENTO DE MUESTRAS EN SAN ANDRES.</t>
  </si>
  <si>
    <t>SUMINISTRAR REPUESTOS Y ACCESORIOS INDUSTRIALES EN MARCO DEL PROYECTO.</t>
  </si>
  <si>
    <t>PRESTAR SERVICIOS PROFESIONALES PARA EVALUAR LA PRESENCIA Y DISTRIBUCIÓN DE MICROPLÁSTICOS EN BRANQUIAS DE DIFERENTES ESPECIES MARINAS EN MARCO DEL PROYECTO.</t>
  </si>
  <si>
    <t>PRESTAR LOS SERVICIOS PROFESIONALES COMO PROFESIONAL DE SEGUIMIENTO A LOS ASESORES DE LÍNEA DEL PROYECTO “FORTALECIMIENTO DEL PROGRAMA ONDAS DEL ARCHIPIÉLAGO DE SAN ANDRÉS Y PROVIDENCIA .</t>
  </si>
  <si>
    <t>PRESTAR SERVICIOS PROFESIONALES PARA REALIZAR ARTICULO CIENTIFICO TIPO PUBLICACIÓN EN MARCO DEL PROYECTO.</t>
  </si>
  <si>
    <t>PRESTAR LOS SERVICIOS PROFESIONALES COMO COORDINADOR PEDAGÓGICO DEL PROYECTO “FORTALECIMIENTO DEL PROGRAMA ONDAS DEL ARCHIPIÉLAGO DE SAN ANDRÉS Y PROVIDENCIA .</t>
  </si>
  <si>
    <t>PRESTAR SERVICIOS PROFESIONALES COMO COMUNICADOR SOCIAL DEL PROYECTO “FORTALECIMIENTO DEL PROGRAMA ONDAS DEL ARCHIPIÉLAGO DE SAN ANDRÉS Y PROVIDENCIA .</t>
  </si>
  <si>
    <t>PRESTAR LOS SERVICIOS COMO ASISTENTE OPERATIVO DEL PROYECTO “FORTALECIMIENTO DEL PROGRAMA ONDAS DEL ARCHIPIÉLAGO DE SAN ANDRÉS Y PROVIDENCIA .</t>
  </si>
  <si>
    <t>INVERSION</t>
  </si>
  <si>
    <t>DIRECTOR SEDE SAN ANDRES</t>
  </si>
  <si>
    <t>BIENESTAR</t>
  </si>
  <si>
    <t> ACOMPAÑAMIENTO INTEGRAL</t>
  </si>
  <si>
    <t>GESTIÓN Y FOMENTO SOCIOECONÓMICO</t>
  </si>
  <si>
    <t>COORDINACION DE POSGRADOS</t>
  </si>
  <si>
    <t>JEFE UNIDAD ADMINISTRATIVA</t>
  </si>
  <si>
    <t>COORDINADOR DE INVESTIGACION</t>
  </si>
  <si>
    <t>02-APR-24</t>
  </si>
  <si>
    <t>01-APR-24</t>
  </si>
  <si>
    <t>19-APR-24</t>
  </si>
  <si>
    <t>30-DEC-24</t>
  </si>
  <si>
    <t>11-APR-24</t>
  </si>
  <si>
    <t>13-DEC-24</t>
  </si>
  <si>
    <t>20-DEC-24</t>
  </si>
  <si>
    <t>01-DEC-24</t>
  </si>
  <si>
    <t>31-DEC-24</t>
  </si>
  <si>
    <t>29-DEC-24</t>
  </si>
  <si>
    <t>GREENFOREST SERVICIOS FORESTALES S A S</t>
  </si>
  <si>
    <t>ESPITIA BOLIVAR CAROLINA MARIA</t>
  </si>
  <si>
    <t>COOBUSAN LTDA.</t>
  </si>
  <si>
    <t>JESSIE SERNA ANA MARIA</t>
  </si>
  <si>
    <t>ESPITIA BOLIVAR DANIELA</t>
  </si>
  <si>
    <t>FORBES PACHECO EMMA ELVIRA</t>
  </si>
  <si>
    <t>NEWBALL BARBOSA JAYSON YASID</t>
  </si>
  <si>
    <t>SCHOCH ANGEL MONIQUE</t>
  </si>
  <si>
    <t>GOMEZ PEREZ JENNIFER</t>
  </si>
  <si>
    <t>AGENCIA DE VIAJES Y TURISMO AVIATUR S A S</t>
  </si>
  <si>
    <t>LOPEZ CASTRO MAURICIO ALIRIO</t>
  </si>
  <si>
    <t>AUROS QUIMICOS LIMITADA</t>
  </si>
  <si>
    <t>MORENO GONZALEZ JOSE SANTIAGO</t>
  </si>
  <si>
    <t>SANCHEZ GAMA CLARA EUGENIA</t>
  </si>
  <si>
    <t>CORRALES CASTILLA MANUELA BEATRIZ</t>
  </si>
  <si>
    <t>GUERRA VARGAS VANESSA  ALEJANDRA</t>
  </si>
  <si>
    <t>QUIMIFEX S A S</t>
  </si>
  <si>
    <t>GLOBAL INTERNATIONAL TRADING USA CORP</t>
  </si>
  <si>
    <t>CONTRERA ANGULO MAYRA ALEJANDRA</t>
  </si>
  <si>
    <t>TORRES SILVIA ELENA</t>
  </si>
  <si>
    <t>ESTRADA GALINDO INGRID JULIETH</t>
  </si>
  <si>
    <t>SANABRIA JAMES  LUZ AMPARO</t>
  </si>
  <si>
    <t>JAY CADAVID MONICA LUCIA</t>
  </si>
  <si>
    <t>VELEZ URREGO LUZ ANGIE</t>
  </si>
  <si>
    <t>UGI NIVEL CENTRAL CARIBE</t>
  </si>
  <si>
    <t>ODO</t>
  </si>
  <si>
    <t>REALIZAR A TODO COSTO OBRA CIVIL PARA EL CENTRO DE CABLEADO # 4  EN EL JARDIN BOTANICO DE LA SEDE CARIBE.</t>
  </si>
  <si>
    <t>PRESTAR SERVICIOS PROFESIONALES PARA APOYAR LOS PROCESOS ADMINISTRATIVOS DE LA COORDINACION DE INVESTIGACION DE LA UNIVERSIDAD NACIONAL DE COLOMBIA- SEDE CARIBE.</t>
  </si>
  <si>
    <t>PRESTAR SERVICIOS PROFESIONALES PARA EL DESARROLLO DE TRÁMITES ADMINISTRATIVOS DEL PROCESO DE GESTION DE LA INVESTIGACION DE LA UNIVERSIDAD NACIONAL DE COLOMBIA- SEDE CARIBE.</t>
  </si>
  <si>
    <t>SUMINISTRAR TIQUETES AEREOS EN DESTINO NACIONAL ESPECIFICAMENTE DESDE Y HACIA PROVIDENCIA PARA DOCENTES, ADMINSITRATIVOS, CONTRATISTAS, ESTUDIANTES E INVITADOS Y OTRAS PERSONAS NO VINCULADAS CON LA UNIVERSIDAD NACIONAL DE COLOMBIA SEDE CARIBE EN EL MARCO DEL PROYECTO FORTALECIMIENTO DEL PROGRAMA ONDAS DEL ARCHIPIELAGO DE SAN ANDRES Y PROVIDENCIA.</t>
  </si>
  <si>
    <t>SUMINISTRAR TIQUETES AEREOS EN DESTINOS NACIONALES E INTERNACIONAL PARA DOCENTES, ADMINSITRATIVOS, CONTRATISTAS, ESTUDIANTES E INVITADOS Y OTRAS PERSONAS NO VINCULADAS CON LAUNIVERSIDAD NACIONAL DE COLOMBIA SEDE CARIBE EN EL MARCO DEL PROYECTO FORTALECIMIENTO DEL PROGRAMA ONDAS DEL ARCHIPIELAGO DE SAN ANDRES Y PROVIDENCIA.</t>
  </si>
  <si>
    <t>Tiempo</t>
  </si>
  <si>
    <t>16-APR-24</t>
  </si>
  <si>
    <t>CHOW MAYA STEVE ANDERSON</t>
  </si>
  <si>
    <t>HENRY DIAZ SHERYL</t>
  </si>
  <si>
    <t>Valor y tiempo</t>
  </si>
  <si>
    <t>06-DEC-24</t>
  </si>
  <si>
    <t>RECEPTOUR DEL CARIBE SAS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</si>
</sst>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_-;\-&quot;$&quot;\ * #,##0.0_-;_-&quot;$&quot;\ * &quot;-&quot;??_-;_-@_-"/>
    <numFmt numFmtId="165" formatCode="_-&quot;$&quot;\ * #,##0_-;\-&quot;$&quot;\ * #,##0_-;_-&quot;$&quot;\ * &quot;-&quot;??_-;_-@_-"/>
    <numFmt numFmtId="166" formatCode="_-* #,##0.0_-;\-* #,##0.0_-;_-* &quot;-&quot;??_-;_-@_-"/>
    <numFmt numFmtId="167" formatCode="_-* #,##0_-;\-* #,##0_-;_-* &quot;-&quot;??_-;_-@_-"/>
  </numFmts>
  <fonts count="48">
    <font>
      <sz val="11"/>
      <color theme="1"/>
      <name val="Calibri"/>
      <family val="2"/>
    </font>
    <font>
      <sz val="11"/>
      <color indexed="8"/>
      <name val="Calibri"/>
      <family val="2"/>
    </font>
    <font>
      <sz val="10"/>
      <name val="Arial"/>
      <family val="2"/>
    </font>
    <font>
      <sz val="9"/>
      <name val="Tahoma"/>
      <family val="2"/>
    </font>
    <font>
      <b/>
      <sz val="9"/>
      <name val="Tahoma"/>
      <family val="2"/>
    </font>
    <font>
      <b/>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5"/>
      <color indexed="8"/>
      <name val="Calibri"/>
      <family val="2"/>
    </font>
    <font>
      <b/>
      <i/>
      <sz val="12"/>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5"/>
      <color theme="1"/>
      <name val="Calibri"/>
      <family val="2"/>
    </font>
    <font>
      <b/>
      <i/>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color indexed="63"/>
      </top>
      <bottom>
        <color indexed="63"/>
      </bottom>
    </border>
    <border>
      <left style="thin">
        <color theme="0" tint="-0.1499900072813034"/>
      </left>
      <right>
        <color indexed="63"/>
      </right>
      <top>
        <color indexed="63"/>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color indexed="63"/>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color indexed="63"/>
      </bottom>
    </border>
    <border>
      <left>
        <color indexed="63"/>
      </left>
      <right>
        <color indexed="63"/>
      </right>
      <top style="thin">
        <color theme="0" tint="-0.1499900072813034"/>
      </top>
      <bottom>
        <color indexed="63"/>
      </bottom>
    </border>
    <border>
      <left style="thin">
        <color theme="0" tint="-0.1499900072813034"/>
      </left>
      <right style="thin">
        <color theme="0" tint="-0.1499900072813034"/>
      </right>
      <top>
        <color indexed="63"/>
      </top>
      <bottom style="thin">
        <color theme="0" tint="-0.149990007281303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96">
    <xf numFmtId="0" fontId="0" fillId="0" borderId="0" xfId="0" applyFont="1" applyAlignment="1">
      <alignment/>
    </xf>
    <xf numFmtId="0" fontId="0" fillId="0" borderId="0" xfId="0" applyFont="1" applyFill="1" applyAlignment="1" applyProtection="1">
      <alignment vertical="center"/>
      <protection locked="0"/>
    </xf>
    <xf numFmtId="0" fontId="45" fillId="0" borderId="0" xfId="0" applyFont="1" applyFill="1" applyAlignment="1" applyProtection="1">
      <alignment vertical="center"/>
      <protection locked="0"/>
    </xf>
    <xf numFmtId="0" fontId="0" fillId="0" borderId="0" xfId="0" applyFont="1" applyFill="1" applyBorder="1" applyAlignment="1" applyProtection="1">
      <alignment horizontal="right" vertical="center"/>
      <protection locked="0"/>
    </xf>
    <xf numFmtId="0" fontId="0" fillId="33" borderId="10" xfId="0" applyFont="1" applyFill="1" applyBorder="1" applyAlignment="1" applyProtection="1">
      <alignment horizontal="left" vertical="center"/>
      <protection locked="0"/>
    </xf>
    <xf numFmtId="0" fontId="0" fillId="33"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11" xfId="0" applyFont="1" applyFill="1" applyBorder="1" applyAlignment="1" applyProtection="1">
      <alignment vertical="center"/>
      <protection locked="0"/>
    </xf>
    <xf numFmtId="0" fontId="0" fillId="33" borderId="12"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165" fontId="0" fillId="0" borderId="13" xfId="51" applyNumberFormat="1" applyFont="1" applyFill="1" applyBorder="1" applyAlignment="1" applyProtection="1">
      <alignment vertical="center"/>
      <protection locked="0"/>
    </xf>
    <xf numFmtId="165" fontId="0" fillId="0" borderId="14" xfId="51" applyNumberFormat="1" applyFont="1" applyFill="1" applyBorder="1" applyAlignment="1" applyProtection="1">
      <alignment vertical="center"/>
      <protection locked="0"/>
    </xf>
    <xf numFmtId="165" fontId="0" fillId="0" borderId="15" xfId="51" applyNumberFormat="1" applyFont="1" applyFill="1" applyBorder="1" applyAlignment="1" applyProtection="1">
      <alignment vertical="center"/>
      <protection locked="0"/>
    </xf>
    <xf numFmtId="165" fontId="0" fillId="0" borderId="16" xfId="51" applyNumberFormat="1" applyFont="1" applyFill="1" applyBorder="1" applyAlignment="1" applyProtection="1">
      <alignment vertical="center"/>
      <protection locked="0"/>
    </xf>
    <xf numFmtId="0" fontId="44" fillId="34" borderId="15" xfId="0" applyFont="1" applyFill="1" applyBorder="1" applyAlignment="1">
      <alignment horizontal="center"/>
    </xf>
    <xf numFmtId="0" fontId="44" fillId="34" borderId="15" xfId="0" applyFont="1" applyFill="1" applyBorder="1" applyAlignment="1" applyProtection="1">
      <alignment horizontal="center" vertical="center" wrapText="1"/>
      <protection locked="0"/>
    </xf>
    <xf numFmtId="0" fontId="0" fillId="0" borderId="15" xfId="0" applyBorder="1" applyAlignment="1">
      <alignment horizontal="center" vertical="center"/>
    </xf>
    <xf numFmtId="0" fontId="44" fillId="0" borderId="15" xfId="0" applyFont="1" applyBorder="1" applyAlignment="1">
      <alignment horizontal="center"/>
    </xf>
    <xf numFmtId="0" fontId="44" fillId="34" borderId="10"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left" wrapText="1"/>
      <protection locked="0"/>
    </xf>
    <xf numFmtId="0" fontId="44" fillId="35" borderId="10" xfId="0" applyFont="1" applyFill="1" applyBorder="1" applyAlignment="1" applyProtection="1">
      <alignment horizontal="center" vertical="center" wrapText="1"/>
      <protection locked="0"/>
    </xf>
    <xf numFmtId="0" fontId="44" fillId="35" borderId="15" xfId="0" applyFont="1" applyFill="1" applyBorder="1" applyAlignment="1" applyProtection="1">
      <alignment horizontal="center" vertical="center" wrapText="1"/>
      <protection locked="0"/>
    </xf>
    <xf numFmtId="167" fontId="0" fillId="0" borderId="0" xfId="49" applyNumberFormat="1" applyFont="1" applyAlignment="1">
      <alignment/>
    </xf>
    <xf numFmtId="167" fontId="0" fillId="0" borderId="0" xfId="0" applyNumberFormat="1" applyAlignment="1">
      <alignment/>
    </xf>
    <xf numFmtId="0" fontId="0" fillId="0" borderId="0" xfId="0" applyAlignment="1">
      <alignment/>
    </xf>
    <xf numFmtId="0" fontId="46" fillId="0" borderId="0" xfId="0" applyFont="1" applyFill="1" applyBorder="1" applyAlignment="1" applyProtection="1">
      <alignment vertical="center" wrapText="1"/>
      <protection locked="0"/>
    </xf>
    <xf numFmtId="0" fontId="46" fillId="0" borderId="0" xfId="0" applyFont="1" applyFill="1" applyBorder="1" applyAlignment="1" applyProtection="1">
      <alignment wrapText="1"/>
      <protection locked="0"/>
    </xf>
    <xf numFmtId="0" fontId="0" fillId="0" borderId="0" xfId="0" applyBorder="1" applyAlignment="1">
      <alignment/>
    </xf>
    <xf numFmtId="0" fontId="0" fillId="0" borderId="0" xfId="0" applyBorder="1" applyAlignment="1">
      <alignment wrapText="1"/>
    </xf>
    <xf numFmtId="0" fontId="0" fillId="0" borderId="0" xfId="0" applyBorder="1" applyAlignment="1">
      <alignment/>
    </xf>
    <xf numFmtId="0" fontId="0" fillId="0" borderId="0" xfId="0" applyBorder="1" applyAlignment="1">
      <alignment horizontal="left" wrapText="1"/>
    </xf>
    <xf numFmtId="0" fontId="0" fillId="0" borderId="0" xfId="0" applyFill="1" applyBorder="1" applyAlignment="1">
      <alignment/>
    </xf>
    <xf numFmtId="0" fontId="46" fillId="0" borderId="17" xfId="0" applyFont="1" applyFill="1" applyBorder="1" applyAlignment="1" applyProtection="1">
      <alignment vertical="center" wrapText="1"/>
      <protection locked="0"/>
    </xf>
    <xf numFmtId="0" fontId="0" fillId="0" borderId="17" xfId="0" applyBorder="1" applyAlignment="1">
      <alignment/>
    </xf>
    <xf numFmtId="0" fontId="0" fillId="0" borderId="18" xfId="0" applyFont="1" applyFill="1" applyBorder="1" applyAlignment="1">
      <alignment horizontal="center" vertical="center"/>
    </xf>
    <xf numFmtId="0" fontId="0" fillId="0" borderId="18"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protection locked="0"/>
    </xf>
    <xf numFmtId="0" fontId="0" fillId="0" borderId="18" xfId="0" applyFont="1" applyFill="1" applyBorder="1" applyAlignment="1" applyProtection="1">
      <alignment vertical="center" wrapText="1"/>
      <protection locked="0"/>
    </xf>
    <xf numFmtId="0" fontId="0" fillId="0" borderId="18" xfId="0" applyFont="1" applyFill="1" applyBorder="1" applyAlignment="1">
      <alignment vertical="center" wrapText="1"/>
    </xf>
    <xf numFmtId="0" fontId="0" fillId="0" borderId="0" xfId="0" applyAlignment="1">
      <alignment/>
    </xf>
    <xf numFmtId="0" fontId="46" fillId="33" borderId="0" xfId="0" applyFont="1" applyFill="1" applyBorder="1" applyAlignment="1" applyProtection="1">
      <alignment wrapText="1"/>
      <protection locked="0"/>
    </xf>
    <xf numFmtId="0" fontId="46" fillId="33" borderId="0" xfId="0" applyFont="1" applyFill="1" applyBorder="1" applyAlignment="1" applyProtection="1">
      <alignment horizontal="center" wrapText="1"/>
      <protection locked="0"/>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0" xfId="0" applyAlignment="1">
      <alignment horizontal="center"/>
    </xf>
    <xf numFmtId="0" fontId="0" fillId="34" borderId="18"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0" borderId="18" xfId="0" applyBorder="1" applyAlignment="1">
      <alignment horizontal="left"/>
    </xf>
    <xf numFmtId="0" fontId="0" fillId="0" borderId="18" xfId="0" applyFill="1" applyBorder="1" applyAlignment="1">
      <alignment horizontal="left"/>
    </xf>
    <xf numFmtId="0" fontId="0" fillId="34" borderId="18" xfId="0" applyFont="1" applyFill="1" applyBorder="1" applyAlignment="1">
      <alignment horizontal="center"/>
    </xf>
    <xf numFmtId="0" fontId="0" fillId="0" borderId="18" xfId="0" applyFill="1" applyBorder="1" applyAlignment="1">
      <alignment horizontal="left" vertic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46" fillId="0" borderId="18" xfId="0" applyFont="1" applyFill="1" applyBorder="1" applyAlignment="1" applyProtection="1">
      <alignment horizontal="left" vertical="center" wrapText="1"/>
      <protection locked="0"/>
    </xf>
    <xf numFmtId="0" fontId="46" fillId="0" borderId="18" xfId="0" applyFont="1" applyFill="1" applyBorder="1" applyAlignment="1" applyProtection="1">
      <alignment horizontal="left" wrapText="1"/>
      <protection locked="0"/>
    </xf>
    <xf numFmtId="0" fontId="0" fillId="0" borderId="18" xfId="0" applyBorder="1" applyAlignment="1">
      <alignment horizontal="left" vertical="center" wrapText="1"/>
    </xf>
    <xf numFmtId="0" fontId="0" fillId="0" borderId="18" xfId="0" applyBorder="1" applyAlignment="1">
      <alignment horizontal="left" wrapText="1"/>
    </xf>
    <xf numFmtId="0" fontId="0" fillId="0" borderId="18" xfId="0" applyBorder="1" applyAlignment="1">
      <alignment horizontal="left" vertical="center"/>
    </xf>
    <xf numFmtId="0" fontId="46" fillId="0" borderId="18" xfId="0" applyFont="1" applyFill="1" applyBorder="1" applyAlignment="1" applyProtection="1">
      <alignment horizontal="center" wrapText="1"/>
      <protection locked="0"/>
    </xf>
    <xf numFmtId="0" fontId="46" fillId="33" borderId="21" xfId="0" applyFont="1" applyFill="1" applyBorder="1" applyAlignment="1" applyProtection="1">
      <alignment horizontal="left" wrapText="1"/>
      <protection locked="0"/>
    </xf>
    <xf numFmtId="0" fontId="46" fillId="33" borderId="21" xfId="0" applyFont="1" applyFill="1" applyBorder="1" applyAlignment="1" applyProtection="1">
      <alignment horizontal="center" wrapText="1"/>
      <protection locked="0"/>
    </xf>
    <xf numFmtId="0" fontId="0" fillId="0" borderId="0" xfId="0" applyAlignment="1">
      <alignment horizontal="center"/>
    </xf>
    <xf numFmtId="0" fontId="46" fillId="0" borderId="0" xfId="0" applyFont="1" applyFill="1" applyBorder="1" applyAlignment="1" applyProtection="1">
      <alignment horizontal="left" vertical="center" wrapText="1"/>
      <protection locked="0"/>
    </xf>
    <xf numFmtId="0" fontId="0" fillId="34" borderId="18" xfId="0" applyFont="1" applyFill="1" applyBorder="1" applyAlignment="1">
      <alignment horizontal="center" vertical="center" wrapText="1"/>
    </xf>
    <xf numFmtId="0" fontId="46" fillId="0" borderId="0" xfId="0" applyFont="1" applyFill="1" applyBorder="1" applyAlignment="1" applyProtection="1">
      <alignment horizontal="center" wrapText="1"/>
      <protection locked="0"/>
    </xf>
    <xf numFmtId="0" fontId="0" fillId="34" borderId="18" xfId="0" applyFont="1" applyFill="1" applyBorder="1" applyAlignment="1">
      <alignment horizontal="center" vertical="center"/>
    </xf>
    <xf numFmtId="0" fontId="0" fillId="34" borderId="18" xfId="0" applyFont="1" applyFill="1" applyBorder="1" applyAlignment="1" applyProtection="1">
      <alignment horizontal="center" vertical="center" wrapText="1"/>
      <protection locked="0"/>
    </xf>
    <xf numFmtId="0" fontId="44" fillId="0" borderId="0" xfId="0" applyFont="1" applyFill="1" applyAlignment="1" applyProtection="1">
      <alignment horizontal="center" wrapText="1"/>
      <protection locked="0"/>
    </xf>
    <xf numFmtId="0" fontId="46" fillId="0" borderId="0" xfId="0" applyFont="1" applyFill="1" applyBorder="1" applyAlignment="1" applyProtection="1">
      <alignment horizontal="left" wrapText="1"/>
      <protection locked="0"/>
    </xf>
    <xf numFmtId="0" fontId="44" fillId="34" borderId="15" xfId="0" applyFont="1" applyFill="1" applyBorder="1" applyAlignment="1" applyProtection="1">
      <alignment horizontal="center" vertical="center" wrapText="1"/>
      <protection locked="0"/>
    </xf>
    <xf numFmtId="0" fontId="44" fillId="34" borderId="15" xfId="0" applyFont="1" applyFill="1" applyBorder="1" applyAlignment="1">
      <alignment horizontal="center"/>
    </xf>
    <xf numFmtId="0" fontId="44" fillId="35" borderId="15" xfId="0" applyFont="1" applyFill="1" applyBorder="1" applyAlignment="1">
      <alignment horizontal="center"/>
    </xf>
    <xf numFmtId="0" fontId="44" fillId="0" borderId="15" xfId="0" applyFont="1" applyBorder="1" applyAlignment="1">
      <alignment horizontal="center"/>
    </xf>
    <xf numFmtId="0" fontId="0" fillId="34" borderId="20" xfId="0" applyFont="1" applyFill="1" applyBorder="1" applyAlignment="1" applyProtection="1">
      <alignment horizontal="center" vertical="center" wrapText="1"/>
      <protection locked="0"/>
    </xf>
    <xf numFmtId="0" fontId="0" fillId="0" borderId="22" xfId="0" applyFill="1" applyBorder="1" applyAlignment="1">
      <alignment/>
    </xf>
    <xf numFmtId="0" fontId="0" fillId="0" borderId="23" xfId="0" applyBorder="1" applyAlignment="1">
      <alignment/>
    </xf>
    <xf numFmtId="0" fontId="0" fillId="0" borderId="23" xfId="0" applyBorder="1" applyAlignment="1">
      <alignment horizontal="center"/>
    </xf>
    <xf numFmtId="15" fontId="0" fillId="0" borderId="0" xfId="0" applyNumberFormat="1" applyAlignment="1">
      <alignment/>
    </xf>
    <xf numFmtId="15" fontId="0" fillId="0" borderId="23" xfId="0" applyNumberFormat="1" applyBorder="1" applyAlignment="1">
      <alignment/>
    </xf>
    <xf numFmtId="15" fontId="0" fillId="0" borderId="23" xfId="0" applyNumberFormat="1" applyBorder="1" applyAlignment="1">
      <alignment horizontal="center"/>
    </xf>
    <xf numFmtId="44" fontId="0" fillId="0" borderId="23" xfId="51" applyFont="1" applyBorder="1" applyAlignment="1">
      <alignment/>
    </xf>
    <xf numFmtId="0" fontId="0" fillId="0" borderId="23" xfId="0" applyFill="1" applyBorder="1" applyAlignment="1">
      <alignment/>
    </xf>
    <xf numFmtId="0" fontId="0" fillId="0" borderId="18" xfId="0" applyFill="1" applyBorder="1" applyAlignment="1">
      <alignment horizontal="center"/>
    </xf>
    <xf numFmtId="44" fontId="0" fillId="0" borderId="0" xfId="51"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371475</xdr:colOff>
      <xdr:row>1</xdr:row>
      <xdr:rowOff>38100</xdr:rowOff>
    </xdr:from>
    <xdr:to>
      <xdr:col>14</xdr:col>
      <xdr:colOff>1190625</xdr:colOff>
      <xdr:row>6</xdr:row>
      <xdr:rowOff>133350</xdr:rowOff>
    </xdr:to>
    <xdr:pic>
      <xdr:nvPicPr>
        <xdr:cNvPr id="1" name="Imagen 3"/>
        <xdr:cNvPicPr preferRelativeResize="1">
          <a:picLocks noChangeAspect="1"/>
        </xdr:cNvPicPr>
      </xdr:nvPicPr>
      <xdr:blipFill>
        <a:blip r:embed="rId1"/>
        <a:stretch>
          <a:fillRect/>
        </a:stretch>
      </xdr:blipFill>
      <xdr:spPr>
        <a:xfrm>
          <a:off x="12868275" y="228600"/>
          <a:ext cx="20383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390525</xdr:colOff>
      <xdr:row>1</xdr:row>
      <xdr:rowOff>38100</xdr:rowOff>
    </xdr:from>
    <xdr:to>
      <xdr:col>13</xdr:col>
      <xdr:colOff>1381125</xdr:colOff>
      <xdr:row>5</xdr:row>
      <xdr:rowOff>171450</xdr:rowOff>
    </xdr:to>
    <xdr:pic>
      <xdr:nvPicPr>
        <xdr:cNvPr id="1" name="Imagen 3"/>
        <xdr:cNvPicPr preferRelativeResize="1">
          <a:picLocks noChangeAspect="1"/>
        </xdr:cNvPicPr>
      </xdr:nvPicPr>
      <xdr:blipFill>
        <a:blip r:embed="rId1"/>
        <a:stretch>
          <a:fillRect/>
        </a:stretch>
      </xdr:blipFill>
      <xdr:spPr>
        <a:xfrm>
          <a:off x="12849225" y="228600"/>
          <a:ext cx="203835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895350</xdr:colOff>
      <xdr:row>1</xdr:row>
      <xdr:rowOff>38100</xdr:rowOff>
    </xdr:from>
    <xdr:to>
      <xdr:col>3</xdr:col>
      <xdr:colOff>3295650</xdr:colOff>
      <xdr:row>6</xdr:row>
      <xdr:rowOff>9525</xdr:rowOff>
    </xdr:to>
    <xdr:pic>
      <xdr:nvPicPr>
        <xdr:cNvPr id="1" name="Imagen 3"/>
        <xdr:cNvPicPr preferRelativeResize="1">
          <a:picLocks noChangeAspect="1"/>
        </xdr:cNvPicPr>
      </xdr:nvPicPr>
      <xdr:blipFill>
        <a:blip r:embed="rId1"/>
        <a:stretch>
          <a:fillRect/>
        </a:stretch>
      </xdr:blipFill>
      <xdr:spPr>
        <a:xfrm>
          <a:off x="9810750" y="228600"/>
          <a:ext cx="2400300" cy="1266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1123950</xdr:colOff>
      <xdr:row>19</xdr:row>
      <xdr:rowOff>114300</xdr:rowOff>
    </xdr:from>
    <xdr:to>
      <xdr:col>36</xdr:col>
      <xdr:colOff>85725</xdr:colOff>
      <xdr:row>28</xdr:row>
      <xdr:rowOff>142875</xdr:rowOff>
    </xdr:to>
    <xdr:pic>
      <xdr:nvPicPr>
        <xdr:cNvPr id="1" name="Imagen 3"/>
        <xdr:cNvPicPr preferRelativeResize="1">
          <a:picLocks noChangeAspect="1"/>
        </xdr:cNvPicPr>
      </xdr:nvPicPr>
      <xdr:blipFill>
        <a:blip r:embed="rId1"/>
        <a:stretch>
          <a:fillRect/>
        </a:stretch>
      </xdr:blipFill>
      <xdr:spPr>
        <a:xfrm>
          <a:off x="33661350" y="5095875"/>
          <a:ext cx="3371850" cy="217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5999900102615356"/>
  </sheetPr>
  <dimension ref="C4:W59"/>
  <sheetViews>
    <sheetView showGridLines="0" view="pageBreakPreview" zoomScale="80" zoomScaleNormal="80" zoomScaleSheetLayoutView="80" zoomScalePageLayoutView="0" workbookViewId="0" topLeftCell="A1">
      <selection activeCell="G35" sqref="G35"/>
    </sheetView>
  </sheetViews>
  <sheetFormatPr defaultColWidth="11.421875" defaultRowHeight="15"/>
  <cols>
    <col min="1" max="1" width="3.00390625" style="0" customWidth="1"/>
    <col min="2" max="2" width="4.7109375" style="0" customWidth="1"/>
    <col min="3" max="4" width="12.421875" style="0" customWidth="1"/>
    <col min="5" max="5" width="12.8515625" style="0" customWidth="1"/>
    <col min="6" max="6" width="19.421875" style="0" customWidth="1"/>
    <col min="7" max="7" width="14.28125" style="0" customWidth="1"/>
    <col min="8" max="8" width="12.28125" style="0" customWidth="1"/>
    <col min="9" max="9" width="32.57421875" style="0" customWidth="1"/>
    <col min="10" max="10" width="17.00390625" style="0" customWidth="1"/>
    <col min="11" max="11" width="14.57421875" style="0" bestFit="1" customWidth="1"/>
    <col min="12" max="12" width="17.8515625" style="0" bestFit="1" customWidth="1"/>
    <col min="13" max="13" width="14.00390625" style="0" customWidth="1"/>
    <col min="14" max="15" width="18.28125" style="0" bestFit="1" customWidth="1"/>
  </cols>
  <sheetData>
    <row r="2" s="50" customFormat="1" ht="15"/>
    <row r="4" spans="3:23" ht="15.75" customHeight="1">
      <c r="C4" s="65" t="s">
        <v>0</v>
      </c>
      <c r="D4" s="65"/>
      <c r="E4" s="65"/>
      <c r="F4" s="65"/>
      <c r="G4" s="65"/>
      <c r="H4" s="65"/>
      <c r="I4" s="65"/>
      <c r="J4" s="65"/>
      <c r="K4" s="65"/>
      <c r="L4" s="65"/>
      <c r="M4" s="65"/>
      <c r="N4" s="65"/>
      <c r="O4" s="65"/>
      <c r="P4" s="35"/>
      <c r="Q4" s="35"/>
      <c r="R4" s="35"/>
      <c r="S4" s="35"/>
      <c r="T4" s="35"/>
      <c r="U4" s="35"/>
      <c r="V4" s="35"/>
      <c r="W4" s="35"/>
    </row>
    <row r="5" spans="3:23" ht="15.75" customHeight="1">
      <c r="C5" s="65" t="s">
        <v>1</v>
      </c>
      <c r="D5" s="65"/>
      <c r="E5" s="65"/>
      <c r="F5" s="65"/>
      <c r="G5" s="65"/>
      <c r="H5" s="65"/>
      <c r="I5" s="65"/>
      <c r="J5" s="65"/>
      <c r="K5" s="65"/>
      <c r="L5" s="65"/>
      <c r="M5" s="65"/>
      <c r="N5" s="65"/>
      <c r="O5" s="65"/>
      <c r="P5" s="36"/>
      <c r="Q5" s="36"/>
      <c r="R5" s="36"/>
      <c r="S5" s="36"/>
      <c r="T5" s="36"/>
      <c r="U5" s="36"/>
      <c r="V5" s="36"/>
      <c r="W5" s="36"/>
    </row>
    <row r="6" spans="3:23" ht="15.75" customHeight="1">
      <c r="C6" s="65" t="s">
        <v>2</v>
      </c>
      <c r="D6" s="65"/>
      <c r="E6" s="65"/>
      <c r="F6" s="65"/>
      <c r="G6" s="65"/>
      <c r="H6" s="65"/>
      <c r="I6" s="65"/>
      <c r="J6" s="65"/>
      <c r="K6" s="65"/>
      <c r="L6" s="65"/>
      <c r="M6" s="65"/>
      <c r="N6" s="65"/>
      <c r="O6" s="65"/>
      <c r="P6" s="36"/>
      <c r="Q6" s="36"/>
      <c r="R6" s="36"/>
      <c r="S6" s="36"/>
      <c r="T6" s="36"/>
      <c r="U6" s="36"/>
      <c r="V6" s="36"/>
      <c r="W6" s="36"/>
    </row>
    <row r="7" spans="3:23" ht="15" customHeight="1">
      <c r="C7" s="70"/>
      <c r="D7" s="70"/>
      <c r="E7" s="70"/>
      <c r="F7" s="70"/>
      <c r="G7" s="70"/>
      <c r="H7" s="70"/>
      <c r="I7" s="70"/>
      <c r="J7" s="70"/>
      <c r="K7" s="70"/>
      <c r="L7" s="70"/>
      <c r="M7" s="70"/>
      <c r="N7" s="70"/>
      <c r="O7" s="70"/>
      <c r="P7" s="29"/>
      <c r="Q7" s="29"/>
      <c r="R7" s="29"/>
      <c r="S7" s="29"/>
      <c r="T7" s="29"/>
      <c r="U7" s="29"/>
      <c r="V7" s="29"/>
      <c r="W7" s="29"/>
    </row>
    <row r="8" spans="3:15" ht="15">
      <c r="C8" s="61" t="s">
        <v>109</v>
      </c>
      <c r="D8" s="61"/>
      <c r="E8" s="61"/>
      <c r="F8" s="61"/>
      <c r="G8" s="61"/>
      <c r="H8" s="61"/>
      <c r="I8" s="61"/>
      <c r="J8" s="61"/>
      <c r="K8" s="61"/>
      <c r="L8" s="61"/>
      <c r="M8" s="61"/>
      <c r="N8" s="61"/>
      <c r="O8" s="61"/>
    </row>
    <row r="9" spans="3:15" ht="30">
      <c r="C9" s="85" t="s">
        <v>100</v>
      </c>
      <c r="D9" s="85" t="s">
        <v>22</v>
      </c>
      <c r="E9" s="85" t="s">
        <v>3</v>
      </c>
      <c r="F9" s="85" t="s">
        <v>107</v>
      </c>
      <c r="G9" s="85" t="s">
        <v>5</v>
      </c>
      <c r="H9" s="85" t="s">
        <v>112</v>
      </c>
      <c r="I9" s="85" t="s">
        <v>9</v>
      </c>
      <c r="J9" s="85" t="s">
        <v>105</v>
      </c>
      <c r="K9" s="85" t="s">
        <v>10</v>
      </c>
      <c r="L9" s="85" t="s">
        <v>24</v>
      </c>
      <c r="M9" s="85" t="s">
        <v>124</v>
      </c>
      <c r="N9" s="85" t="s">
        <v>7</v>
      </c>
      <c r="O9" s="85" t="s">
        <v>125</v>
      </c>
    </row>
    <row r="10" spans="3:15" ht="15">
      <c r="C10" s="87">
        <v>2024</v>
      </c>
      <c r="D10" s="87">
        <v>8001</v>
      </c>
      <c r="E10" s="93" t="str">
        <f>_xlfn.IFERROR(VLOOKUP(D10,Hoja3!$B$4:$D$101,2,0),"")</f>
        <v>SEDE CARIBE</v>
      </c>
      <c r="F10" s="93" t="str">
        <f>_xlfn.IFERROR(VLOOKUP(D10,Hoja3!$B$4:$D$101,3,0),"")</f>
        <v>NIVEL CENTRAL CARIBE</v>
      </c>
      <c r="G10" s="87" t="s">
        <v>144</v>
      </c>
      <c r="H10" s="88">
        <v>4</v>
      </c>
      <c r="I10" s="87" t="s">
        <v>149</v>
      </c>
      <c r="J10" s="87" t="s">
        <v>174</v>
      </c>
      <c r="K10" s="90">
        <v>45372</v>
      </c>
      <c r="L10" s="88" t="s">
        <v>184</v>
      </c>
      <c r="M10" s="87">
        <v>900550746</v>
      </c>
      <c r="N10" s="87" t="s">
        <v>192</v>
      </c>
      <c r="O10" s="92">
        <v>1900000</v>
      </c>
    </row>
    <row r="11" spans="3:15" ht="15">
      <c r="C11" s="87">
        <v>2024</v>
      </c>
      <c r="D11" s="87">
        <v>8001</v>
      </c>
      <c r="E11" s="93" t="str">
        <f>_xlfn.IFERROR(VLOOKUP(D11,Hoja3!$B$4:$D$101,2,0),"")</f>
        <v>SEDE CARIBE</v>
      </c>
      <c r="F11" s="93" t="str">
        <f>_xlfn.IFERROR(VLOOKUP(D11,Hoja3!$B$4:$D$101,3,0),"")</f>
        <v>NIVEL CENTRAL CARIBE</v>
      </c>
      <c r="G11" s="87" t="s">
        <v>145</v>
      </c>
      <c r="H11" s="88">
        <v>37</v>
      </c>
      <c r="I11" s="87" t="s">
        <v>150</v>
      </c>
      <c r="J11" s="87" t="s">
        <v>175</v>
      </c>
      <c r="K11" s="90">
        <v>45371</v>
      </c>
      <c r="L11" s="88" t="s">
        <v>185</v>
      </c>
      <c r="M11" s="87">
        <v>40992824</v>
      </c>
      <c r="N11" s="87" t="s">
        <v>193</v>
      </c>
      <c r="O11" s="92">
        <v>26600000</v>
      </c>
    </row>
    <row r="12" spans="3:15" ht="15">
      <c r="C12" s="87">
        <v>2024</v>
      </c>
      <c r="D12" s="87">
        <v>8001</v>
      </c>
      <c r="E12" s="93" t="str">
        <f>_xlfn.IFERROR(VLOOKUP(D12,Hoja3!$B$4:$D$101,2,0),"")</f>
        <v>SEDE CARIBE</v>
      </c>
      <c r="F12" s="93" t="str">
        <f>_xlfn.IFERROR(VLOOKUP(D12,Hoja3!$B$4:$D$101,3,0),"")</f>
        <v>NIVEL CENTRAL CARIBE</v>
      </c>
      <c r="G12" s="87" t="s">
        <v>146</v>
      </c>
      <c r="H12" s="88">
        <v>11</v>
      </c>
      <c r="I12" s="87" t="s">
        <v>151</v>
      </c>
      <c r="J12" s="87" t="s">
        <v>176</v>
      </c>
      <c r="K12" s="90">
        <v>45369</v>
      </c>
      <c r="L12" s="91">
        <v>45458</v>
      </c>
      <c r="M12" s="87">
        <v>800100668</v>
      </c>
      <c r="N12" s="87" t="s">
        <v>194</v>
      </c>
      <c r="O12" s="92">
        <v>14904000</v>
      </c>
    </row>
    <row r="13" spans="3:15" ht="15">
      <c r="C13" s="87">
        <v>2024</v>
      </c>
      <c r="D13" s="87">
        <v>8001</v>
      </c>
      <c r="E13" s="93" t="str">
        <f>_xlfn.IFERROR(VLOOKUP(D13,Hoja3!$B$4:$D$101,2,0),"")</f>
        <v>SEDE CARIBE</v>
      </c>
      <c r="F13" s="93" t="str">
        <f>_xlfn.IFERROR(VLOOKUP(D13,Hoja3!$B$4:$D$101,3,0),"")</f>
        <v>NIVEL CENTRAL CARIBE</v>
      </c>
      <c r="G13" s="87" t="s">
        <v>146</v>
      </c>
      <c r="H13" s="88">
        <v>12</v>
      </c>
      <c r="I13" s="87" t="s">
        <v>152</v>
      </c>
      <c r="J13" s="87" t="s">
        <v>174</v>
      </c>
      <c r="K13" s="90">
        <v>45365</v>
      </c>
      <c r="L13" s="88" t="s">
        <v>186</v>
      </c>
      <c r="M13" s="87">
        <v>1152207765</v>
      </c>
      <c r="N13" s="87" t="s">
        <v>195</v>
      </c>
      <c r="O13" s="92">
        <v>6000000</v>
      </c>
    </row>
    <row r="14" spans="3:15" ht="15">
      <c r="C14" s="87">
        <v>2024</v>
      </c>
      <c r="D14" s="87">
        <v>8001</v>
      </c>
      <c r="E14" s="93" t="str">
        <f>_xlfn.IFERROR(VLOOKUP(D14,Hoja3!$B$4:$D$101,2,0),"")</f>
        <v>SEDE CARIBE</v>
      </c>
      <c r="F14" s="93" t="str">
        <f>_xlfn.IFERROR(VLOOKUP(D14,Hoja3!$B$4:$D$101,3,0),"")</f>
        <v>NIVEL CENTRAL CARIBE</v>
      </c>
      <c r="G14" s="87" t="s">
        <v>146</v>
      </c>
      <c r="H14" s="88">
        <v>13</v>
      </c>
      <c r="I14" s="87" t="s">
        <v>153</v>
      </c>
      <c r="J14" s="87" t="s">
        <v>174</v>
      </c>
      <c r="K14" s="90">
        <v>45365</v>
      </c>
      <c r="L14" s="88" t="s">
        <v>187</v>
      </c>
      <c r="M14" s="87">
        <v>1007340265</v>
      </c>
      <c r="N14" s="87" t="s">
        <v>196</v>
      </c>
      <c r="O14" s="92">
        <v>13500000</v>
      </c>
    </row>
    <row r="15" spans="3:15" ht="15">
      <c r="C15" s="87">
        <v>2024</v>
      </c>
      <c r="D15" s="87">
        <v>8001</v>
      </c>
      <c r="E15" s="93" t="str">
        <f>_xlfn.IFERROR(VLOOKUP(D15,Hoja3!$B$4:$D$101,2,0),"")</f>
        <v>SEDE CARIBE</v>
      </c>
      <c r="F15" s="93" t="str">
        <f>_xlfn.IFERROR(VLOOKUP(D15,Hoja3!$B$4:$D$101,3,0),"")</f>
        <v>NIVEL CENTRAL CARIBE</v>
      </c>
      <c r="G15" s="87" t="s">
        <v>146</v>
      </c>
      <c r="H15" s="88">
        <v>14</v>
      </c>
      <c r="I15" s="87" t="s">
        <v>154</v>
      </c>
      <c r="J15" s="87" t="s">
        <v>174</v>
      </c>
      <c r="K15" s="90">
        <v>45369</v>
      </c>
      <c r="L15" s="91">
        <v>45626</v>
      </c>
      <c r="M15" s="87">
        <v>40990758</v>
      </c>
      <c r="N15" s="87" t="s">
        <v>197</v>
      </c>
      <c r="O15" s="92">
        <v>43200000</v>
      </c>
    </row>
    <row r="16" spans="3:15" ht="15" customHeight="1">
      <c r="C16" s="87">
        <v>2024</v>
      </c>
      <c r="D16" s="87">
        <v>8001</v>
      </c>
      <c r="E16" s="93" t="str">
        <f>_xlfn.IFERROR(VLOOKUP(D16,Hoja3!$B$4:$D$101,2,0),"")</f>
        <v>SEDE CARIBE</v>
      </c>
      <c r="F16" s="93" t="str">
        <f>_xlfn.IFERROR(VLOOKUP(D16,Hoja3!$B$4:$D$101,3,0),"")</f>
        <v>NIVEL CENTRAL CARIBE</v>
      </c>
      <c r="G16" s="87" t="s">
        <v>146</v>
      </c>
      <c r="H16" s="88">
        <v>15</v>
      </c>
      <c r="I16" s="87" t="s">
        <v>155</v>
      </c>
      <c r="J16" s="87" t="s">
        <v>177</v>
      </c>
      <c r="K16" s="90">
        <v>45371</v>
      </c>
      <c r="L16" s="91">
        <v>45462</v>
      </c>
      <c r="M16" s="87">
        <v>18010937</v>
      </c>
      <c r="N16" s="87" t="s">
        <v>198</v>
      </c>
      <c r="O16" s="92">
        <v>9000000</v>
      </c>
    </row>
    <row r="17" spans="3:15" ht="15">
      <c r="C17" s="87">
        <v>2024</v>
      </c>
      <c r="D17" s="87">
        <v>8001</v>
      </c>
      <c r="E17" s="93" t="str">
        <f>_xlfn.IFERROR(VLOOKUP(D17,Hoja3!$B$4:$D$101,2,0),"")</f>
        <v>SEDE CARIBE</v>
      </c>
      <c r="F17" s="93" t="str">
        <f>_xlfn.IFERROR(VLOOKUP(D17,Hoja3!$B$4:$D$101,3,0),"")</f>
        <v>NIVEL CENTRAL CARIBE</v>
      </c>
      <c r="G17" s="87" t="s">
        <v>146</v>
      </c>
      <c r="H17" s="88">
        <v>16</v>
      </c>
      <c r="I17" s="87" t="s">
        <v>156</v>
      </c>
      <c r="J17" s="87" t="s">
        <v>174</v>
      </c>
      <c r="K17" s="90">
        <v>45373</v>
      </c>
      <c r="L17" s="91">
        <v>45432</v>
      </c>
      <c r="M17" s="87">
        <v>1120980190</v>
      </c>
      <c r="N17" s="87" t="s">
        <v>199</v>
      </c>
      <c r="O17" s="92">
        <v>8000000</v>
      </c>
    </row>
    <row r="18" spans="3:15" ht="15">
      <c r="C18" s="87">
        <v>2024</v>
      </c>
      <c r="D18" s="87">
        <v>8001</v>
      </c>
      <c r="E18" s="93" t="str">
        <f>_xlfn.IFERROR(VLOOKUP(D18,Hoja3!$B$4:$D$101,2,0),"")</f>
        <v>SEDE CARIBE</v>
      </c>
      <c r="F18" s="93" t="str">
        <f>_xlfn.IFERROR(VLOOKUP(D18,Hoja3!$B$4:$D$101,3,0),"")</f>
        <v>NIVEL CENTRAL CARIBE</v>
      </c>
      <c r="G18" s="87" t="s">
        <v>146</v>
      </c>
      <c r="H18" s="88">
        <v>17</v>
      </c>
      <c r="I18" s="87" t="s">
        <v>157</v>
      </c>
      <c r="J18" s="87" t="s">
        <v>174</v>
      </c>
      <c r="K18" s="90">
        <v>45372</v>
      </c>
      <c r="L18" s="91">
        <v>45503</v>
      </c>
      <c r="M18" s="87">
        <v>1123630443</v>
      </c>
      <c r="N18" s="87" t="s">
        <v>200</v>
      </c>
      <c r="O18" s="92">
        <v>14947032</v>
      </c>
    </row>
    <row r="19" spans="3:15" ht="15">
      <c r="C19" s="87">
        <v>2024</v>
      </c>
      <c r="D19" s="87">
        <v>8001</v>
      </c>
      <c r="E19" s="93" t="str">
        <f>_xlfn.IFERROR(VLOOKUP(D19,Hoja3!$B$4:$D$101,2,0),"")</f>
        <v>SEDE CARIBE</v>
      </c>
      <c r="F19" s="93" t="str">
        <f>_xlfn.IFERROR(VLOOKUP(D19,Hoja3!$B$4:$D$101,3,0),"")</f>
        <v>NIVEL CENTRAL CARIBE</v>
      </c>
      <c r="G19" s="87" t="s">
        <v>146</v>
      </c>
      <c r="H19" s="88">
        <v>18</v>
      </c>
      <c r="I19" s="87" t="s">
        <v>151</v>
      </c>
      <c r="J19" s="87" t="s">
        <v>178</v>
      </c>
      <c r="K19" s="87" t="s">
        <v>182</v>
      </c>
      <c r="L19" s="91">
        <v>45626</v>
      </c>
      <c r="M19" s="87">
        <v>800100668</v>
      </c>
      <c r="N19" s="87" t="s">
        <v>194</v>
      </c>
      <c r="O19" s="92">
        <v>33480000</v>
      </c>
    </row>
    <row r="20" spans="3:15" ht="15">
      <c r="C20" s="87">
        <v>2024</v>
      </c>
      <c r="D20" s="87">
        <v>8001</v>
      </c>
      <c r="E20" s="93" t="str">
        <f>_xlfn.IFERROR(VLOOKUP(D20,Hoja3!$B$4:$D$101,2,0),"")</f>
        <v>SEDE CARIBE</v>
      </c>
      <c r="F20" s="93" t="str">
        <f>_xlfn.IFERROR(VLOOKUP(D20,Hoja3!$B$4:$D$101,3,0),"")</f>
        <v>NIVEL CENTRAL CARIBE</v>
      </c>
      <c r="G20" s="87" t="s">
        <v>147</v>
      </c>
      <c r="H20" s="88">
        <v>7</v>
      </c>
      <c r="I20" s="87" t="s">
        <v>158</v>
      </c>
      <c r="J20" s="87" t="s">
        <v>175</v>
      </c>
      <c r="K20" s="90">
        <v>45362</v>
      </c>
      <c r="L20" s="88" t="s">
        <v>185</v>
      </c>
      <c r="M20" s="87">
        <v>860000018</v>
      </c>
      <c r="N20" s="87" t="s">
        <v>201</v>
      </c>
      <c r="O20" s="92">
        <v>40000000</v>
      </c>
    </row>
    <row r="21" spans="3:15" ht="15">
      <c r="C21" s="87">
        <v>2024</v>
      </c>
      <c r="D21" s="87">
        <v>8001</v>
      </c>
      <c r="E21" s="93" t="str">
        <f>_xlfn.IFERROR(VLOOKUP(D21,Hoja3!$B$4:$D$101,2,0),"")</f>
        <v>SEDE CARIBE</v>
      </c>
      <c r="F21" s="93" t="str">
        <f>_xlfn.IFERROR(VLOOKUP(D21,Hoja3!$B$4:$D$101,3,0),"")</f>
        <v>NIVEL CENTRAL CARIBE</v>
      </c>
      <c r="G21" s="87" t="s">
        <v>147</v>
      </c>
      <c r="H21" s="88">
        <v>8</v>
      </c>
      <c r="I21" s="87" t="s">
        <v>159</v>
      </c>
      <c r="J21" s="87" t="s">
        <v>174</v>
      </c>
      <c r="K21" s="90">
        <v>45372</v>
      </c>
      <c r="L21" s="88" t="s">
        <v>188</v>
      </c>
      <c r="M21" s="87">
        <v>860000018</v>
      </c>
      <c r="N21" s="87" t="s">
        <v>201</v>
      </c>
      <c r="O21" s="92">
        <v>10000000</v>
      </c>
    </row>
    <row r="22" spans="3:15" ht="15">
      <c r="C22" s="87">
        <v>2024</v>
      </c>
      <c r="D22" s="87">
        <v>8001</v>
      </c>
      <c r="E22" s="93" t="str">
        <f>_xlfn.IFERROR(VLOOKUP(D22,Hoja3!$B$4:$D$101,2,0),"")</f>
        <v>SEDE CARIBE</v>
      </c>
      <c r="F22" s="93" t="str">
        <f>_xlfn.IFERROR(VLOOKUP(D22,Hoja3!$B$4:$D$101,3,0),"")</f>
        <v>NIVEL CENTRAL CARIBE</v>
      </c>
      <c r="G22" s="87" t="s">
        <v>147</v>
      </c>
      <c r="H22" s="88">
        <v>9</v>
      </c>
      <c r="I22" s="87" t="s">
        <v>160</v>
      </c>
      <c r="J22" s="87" t="s">
        <v>178</v>
      </c>
      <c r="K22" s="87" t="s">
        <v>183</v>
      </c>
      <c r="L22" s="88" t="s">
        <v>189</v>
      </c>
      <c r="M22" s="87">
        <v>72044318</v>
      </c>
      <c r="N22" s="87" t="s">
        <v>202</v>
      </c>
      <c r="O22" s="92">
        <v>60320000</v>
      </c>
    </row>
    <row r="23" spans="3:15" ht="15">
      <c r="C23" s="87">
        <v>2024</v>
      </c>
      <c r="D23" s="87">
        <v>8010</v>
      </c>
      <c r="E23" s="93" t="str">
        <f>_xlfn.IFERROR(VLOOKUP(D23,Hoja3!$B$4:$D$101,2,0),"")</f>
        <v>SEDE CARIBE</v>
      </c>
      <c r="F23" s="93" t="str">
        <f>_xlfn.IFERROR(VLOOKUP(D23,Hoja3!$B$4:$D$101,3,0),"")</f>
        <v>NIVEL CENTRAL CARIBE</v>
      </c>
      <c r="G23" s="87" t="s">
        <v>144</v>
      </c>
      <c r="H23" s="88">
        <v>3</v>
      </c>
      <c r="I23" s="87" t="s">
        <v>161</v>
      </c>
      <c r="J23" s="87" t="s">
        <v>179</v>
      </c>
      <c r="K23" s="90">
        <v>45370</v>
      </c>
      <c r="L23" s="88" t="s">
        <v>182</v>
      </c>
      <c r="M23" s="87">
        <v>900127133</v>
      </c>
      <c r="N23" s="87" t="s">
        <v>203</v>
      </c>
      <c r="O23" s="92">
        <v>8877400</v>
      </c>
    </row>
    <row r="24" spans="3:15" ht="15">
      <c r="C24" s="87">
        <v>2024</v>
      </c>
      <c r="D24" s="87">
        <v>8010</v>
      </c>
      <c r="E24" s="93" t="str">
        <f>_xlfn.IFERROR(VLOOKUP(D24,Hoja3!$B$4:$D$101,2,0),"")</f>
        <v>SEDE CARIBE</v>
      </c>
      <c r="F24" s="93" t="s">
        <v>142</v>
      </c>
      <c r="G24" s="87" t="s">
        <v>146</v>
      </c>
      <c r="H24" s="88">
        <v>8</v>
      </c>
      <c r="I24" s="87" t="s">
        <v>162</v>
      </c>
      <c r="J24" s="87" t="s">
        <v>180</v>
      </c>
      <c r="K24" s="90">
        <v>45358</v>
      </c>
      <c r="L24" s="91">
        <v>45447</v>
      </c>
      <c r="M24" s="87">
        <v>17160393</v>
      </c>
      <c r="N24" s="87" t="s">
        <v>204</v>
      </c>
      <c r="O24" s="92">
        <v>30000000</v>
      </c>
    </row>
    <row r="25" spans="3:15" ht="15">
      <c r="C25" s="87">
        <v>2024</v>
      </c>
      <c r="D25" s="87">
        <v>8010</v>
      </c>
      <c r="E25" s="93" t="str">
        <f>_xlfn.IFERROR(VLOOKUP(D25,Hoja3!$B$4:$D$101,2,0),"")</f>
        <v>SEDE CARIBE</v>
      </c>
      <c r="F25" s="93" t="s">
        <v>142</v>
      </c>
      <c r="G25" s="87" t="s">
        <v>146</v>
      </c>
      <c r="H25" s="88">
        <v>9</v>
      </c>
      <c r="I25" s="87" t="s">
        <v>163</v>
      </c>
      <c r="J25" s="87" t="s">
        <v>180</v>
      </c>
      <c r="K25" s="90">
        <v>45358</v>
      </c>
      <c r="L25" s="91">
        <v>45447</v>
      </c>
      <c r="M25" s="87">
        <v>41641084</v>
      </c>
      <c r="N25" s="87" t="s">
        <v>205</v>
      </c>
      <c r="O25" s="92">
        <v>30000000</v>
      </c>
    </row>
    <row r="26" spans="3:15" s="50" customFormat="1" ht="15">
      <c r="C26" s="87">
        <v>2024</v>
      </c>
      <c r="D26" s="87">
        <v>8061</v>
      </c>
      <c r="E26" s="93" t="str">
        <f>_xlfn.IFERROR(VLOOKUP(D26,Hoja3!$B$4:$D$101,2,0),"")</f>
        <v>SEDE CARIBE</v>
      </c>
      <c r="F26" s="93" t="s">
        <v>143</v>
      </c>
      <c r="G26" s="87" t="s">
        <v>148</v>
      </c>
      <c r="H26" s="88">
        <v>6</v>
      </c>
      <c r="I26" s="87" t="s">
        <v>164</v>
      </c>
      <c r="J26" s="87" t="s">
        <v>181</v>
      </c>
      <c r="K26" s="90">
        <v>45362</v>
      </c>
      <c r="L26" s="88" t="s">
        <v>190</v>
      </c>
      <c r="M26" s="87">
        <v>1123628386</v>
      </c>
      <c r="N26" s="87" t="s">
        <v>206</v>
      </c>
      <c r="O26" s="92">
        <v>45400000</v>
      </c>
    </row>
    <row r="27" spans="3:15" s="50" customFormat="1" ht="15">
      <c r="C27" s="87">
        <v>2024</v>
      </c>
      <c r="D27" s="87">
        <v>8061</v>
      </c>
      <c r="E27" s="93" t="str">
        <f>_xlfn.IFERROR(VLOOKUP(D27,Hoja3!$B$4:$D$101,2,0),"")</f>
        <v>SEDE CARIBE</v>
      </c>
      <c r="F27" s="93" t="s">
        <v>143</v>
      </c>
      <c r="G27" s="87" t="s">
        <v>148</v>
      </c>
      <c r="H27" s="88">
        <v>8</v>
      </c>
      <c r="I27" s="87" t="s">
        <v>165</v>
      </c>
      <c r="J27" s="87" t="s">
        <v>181</v>
      </c>
      <c r="K27" s="90">
        <v>45372</v>
      </c>
      <c r="L27" s="88" t="s">
        <v>190</v>
      </c>
      <c r="M27" s="87">
        <v>1123624738</v>
      </c>
      <c r="N27" s="87" t="s">
        <v>207</v>
      </c>
      <c r="O27" s="92">
        <v>45400000</v>
      </c>
    </row>
    <row r="28" spans="3:15" s="50" customFormat="1" ht="15">
      <c r="C28" s="87">
        <v>2024</v>
      </c>
      <c r="D28" s="87">
        <v>8061</v>
      </c>
      <c r="E28" s="93" t="str">
        <f>_xlfn.IFERROR(VLOOKUP(D28,Hoja3!$B$4:$D$101,2,0),"")</f>
        <v>SEDE CARIBE</v>
      </c>
      <c r="F28" s="93" t="s">
        <v>143</v>
      </c>
      <c r="G28" s="87" t="s">
        <v>144</v>
      </c>
      <c r="H28" s="88">
        <v>3</v>
      </c>
      <c r="I28" s="87" t="s">
        <v>166</v>
      </c>
      <c r="J28" s="87" t="s">
        <v>181</v>
      </c>
      <c r="K28" s="90">
        <v>45359</v>
      </c>
      <c r="L28" s="91">
        <v>45373</v>
      </c>
      <c r="M28" s="87">
        <v>890115230</v>
      </c>
      <c r="N28" s="87" t="s">
        <v>208</v>
      </c>
      <c r="O28" s="92">
        <v>1102754</v>
      </c>
    </row>
    <row r="29" spans="3:15" s="50" customFormat="1" ht="15">
      <c r="C29" s="87">
        <v>2024</v>
      </c>
      <c r="D29" s="87">
        <v>8061</v>
      </c>
      <c r="E29" s="93" t="str">
        <f>_xlfn.IFERROR(VLOOKUP(D29,Hoja3!$B$4:$D$101,2,0),"")</f>
        <v>SEDE CARIBE</v>
      </c>
      <c r="F29" s="93" t="s">
        <v>143</v>
      </c>
      <c r="G29" s="87" t="s">
        <v>144</v>
      </c>
      <c r="H29" s="88">
        <v>4</v>
      </c>
      <c r="I29" s="87" t="s">
        <v>167</v>
      </c>
      <c r="J29" s="87" t="s">
        <v>181</v>
      </c>
      <c r="K29" s="90">
        <v>45372</v>
      </c>
      <c r="L29" s="91">
        <v>45431</v>
      </c>
      <c r="M29" s="87">
        <v>806013970</v>
      </c>
      <c r="N29" s="87" t="s">
        <v>209</v>
      </c>
      <c r="O29" s="92">
        <v>26140000</v>
      </c>
    </row>
    <row r="30" spans="3:15" s="50" customFormat="1" ht="15">
      <c r="C30" s="87">
        <v>2024</v>
      </c>
      <c r="D30" s="87">
        <v>8061</v>
      </c>
      <c r="E30" s="93" t="str">
        <f>_xlfn.IFERROR(VLOOKUP(D30,Hoja3!$B$4:$D$101,2,0),"")</f>
        <v>SEDE CARIBE</v>
      </c>
      <c r="F30" s="93" t="s">
        <v>143</v>
      </c>
      <c r="G30" s="87" t="s">
        <v>146</v>
      </c>
      <c r="H30" s="88">
        <v>5</v>
      </c>
      <c r="I30" s="87" t="s">
        <v>168</v>
      </c>
      <c r="J30" s="87" t="s">
        <v>181</v>
      </c>
      <c r="K30" s="90">
        <v>45363</v>
      </c>
      <c r="L30" s="91">
        <v>45473</v>
      </c>
      <c r="M30" s="87">
        <v>1111538467</v>
      </c>
      <c r="N30" s="87" t="s">
        <v>210</v>
      </c>
      <c r="O30" s="92">
        <v>10000000</v>
      </c>
    </row>
    <row r="31" spans="3:15" s="50" customFormat="1" ht="15">
      <c r="C31" s="87">
        <v>2024</v>
      </c>
      <c r="D31" s="87">
        <v>8061</v>
      </c>
      <c r="E31" s="93" t="str">
        <f>_xlfn.IFERROR(VLOOKUP(D31,Hoja3!$B$4:$D$101,2,0),"")</f>
        <v>SEDE CARIBE</v>
      </c>
      <c r="F31" s="93" t="s">
        <v>143</v>
      </c>
      <c r="G31" s="87" t="s">
        <v>146</v>
      </c>
      <c r="H31" s="88">
        <v>6</v>
      </c>
      <c r="I31" s="87" t="s">
        <v>169</v>
      </c>
      <c r="J31" s="87" t="s">
        <v>181</v>
      </c>
      <c r="K31" s="90">
        <v>45372</v>
      </c>
      <c r="L31" s="88" t="s">
        <v>191</v>
      </c>
      <c r="M31" s="87">
        <v>40992161</v>
      </c>
      <c r="N31" s="87" t="s">
        <v>211</v>
      </c>
      <c r="O31" s="92">
        <v>36400000</v>
      </c>
    </row>
    <row r="32" spans="3:15" s="50" customFormat="1" ht="15">
      <c r="C32" s="87">
        <v>2024</v>
      </c>
      <c r="D32" s="87">
        <v>8061</v>
      </c>
      <c r="E32" s="93" t="str">
        <f>_xlfn.IFERROR(VLOOKUP(D32,Hoja3!$B$4:$D$101,2,0),"")</f>
        <v>SEDE CARIBE</v>
      </c>
      <c r="F32" s="93" t="s">
        <v>143</v>
      </c>
      <c r="G32" s="87" t="s">
        <v>146</v>
      </c>
      <c r="H32" s="88">
        <v>7</v>
      </c>
      <c r="I32" s="87" t="s">
        <v>170</v>
      </c>
      <c r="J32" s="87" t="s">
        <v>181</v>
      </c>
      <c r="K32" s="90">
        <v>45362</v>
      </c>
      <c r="L32" s="91">
        <v>45381</v>
      </c>
      <c r="M32" s="87">
        <v>1018468614</v>
      </c>
      <c r="N32" s="87" t="s">
        <v>212</v>
      </c>
      <c r="O32" s="92">
        <v>1490680</v>
      </c>
    </row>
    <row r="33" spans="3:15" s="50" customFormat="1" ht="15">
      <c r="C33" s="87">
        <v>2024</v>
      </c>
      <c r="D33" s="87">
        <v>8061</v>
      </c>
      <c r="E33" s="93" t="str">
        <f>_xlfn.IFERROR(VLOOKUP(D33,Hoja3!$B$4:$D$101,2,0),"")</f>
        <v>SEDE CARIBE</v>
      </c>
      <c r="F33" s="93" t="s">
        <v>143</v>
      </c>
      <c r="G33" s="87" t="s">
        <v>146</v>
      </c>
      <c r="H33" s="88">
        <v>8</v>
      </c>
      <c r="I33" s="87" t="s">
        <v>171</v>
      </c>
      <c r="J33" s="87" t="s">
        <v>181</v>
      </c>
      <c r="K33" s="90">
        <v>45379</v>
      </c>
      <c r="L33" s="88" t="s">
        <v>191</v>
      </c>
      <c r="M33" s="87">
        <v>39151954</v>
      </c>
      <c r="N33" s="87" t="s">
        <v>213</v>
      </c>
      <c r="O33" s="92">
        <v>56250000</v>
      </c>
    </row>
    <row r="34" spans="3:15" s="50" customFormat="1" ht="15">
      <c r="C34" s="87">
        <v>2024</v>
      </c>
      <c r="D34" s="87">
        <v>8061</v>
      </c>
      <c r="E34" s="93" t="str">
        <f>_xlfn.IFERROR(VLOOKUP(D34,Hoja3!$B$4:$D$101,2,0),"")</f>
        <v>SEDE CARIBE</v>
      </c>
      <c r="F34" s="93" t="s">
        <v>143</v>
      </c>
      <c r="G34" s="87" t="s">
        <v>146</v>
      </c>
      <c r="H34" s="88">
        <v>9</v>
      </c>
      <c r="I34" s="87" t="s">
        <v>172</v>
      </c>
      <c r="J34" s="87" t="s">
        <v>181</v>
      </c>
      <c r="K34" s="87" t="s">
        <v>183</v>
      </c>
      <c r="L34" s="88" t="s">
        <v>185</v>
      </c>
      <c r="M34" s="87">
        <v>40990268</v>
      </c>
      <c r="N34" s="87" t="s">
        <v>214</v>
      </c>
      <c r="O34" s="92">
        <v>36000000</v>
      </c>
    </row>
    <row r="35" spans="3:15" s="50" customFormat="1" ht="15">
      <c r="C35" s="87">
        <v>2024</v>
      </c>
      <c r="D35" s="87">
        <v>8061</v>
      </c>
      <c r="E35" s="93" t="str">
        <f>_xlfn.IFERROR(VLOOKUP(D35,Hoja3!$B$4:$D$101,2,0),"")</f>
        <v>SEDE CARIBE</v>
      </c>
      <c r="F35" s="93" t="s">
        <v>143</v>
      </c>
      <c r="G35" s="87" t="s">
        <v>146</v>
      </c>
      <c r="H35" s="88">
        <v>11</v>
      </c>
      <c r="I35" s="87" t="s">
        <v>173</v>
      </c>
      <c r="J35" s="87" t="s">
        <v>181</v>
      </c>
      <c r="K35" s="90">
        <v>45372</v>
      </c>
      <c r="L35" s="91">
        <v>45616</v>
      </c>
      <c r="M35" s="87">
        <v>43160537</v>
      </c>
      <c r="N35" s="87" t="s">
        <v>215</v>
      </c>
      <c r="O35" s="92">
        <v>23928000</v>
      </c>
    </row>
    <row r="36" spans="3:15" s="50" customFormat="1" ht="15">
      <c r="C36" s="86"/>
      <c r="D36" s="86"/>
      <c r="E36" s="86"/>
      <c r="F36" s="86"/>
      <c r="G36" s="86"/>
      <c r="H36" s="86"/>
      <c r="I36" s="86"/>
      <c r="J36" s="86"/>
      <c r="K36" s="86"/>
      <c r="L36" s="86"/>
      <c r="M36" s="86"/>
      <c r="N36" s="86"/>
      <c r="O36" s="86"/>
    </row>
    <row r="37" spans="3:15" s="50" customFormat="1" ht="15">
      <c r="C37" s="53"/>
      <c r="D37" s="53"/>
      <c r="E37" s="53"/>
      <c r="F37" s="53"/>
      <c r="G37" s="53"/>
      <c r="H37" s="53"/>
      <c r="I37" s="53"/>
      <c r="J37" s="53"/>
      <c r="K37" s="53"/>
      <c r="L37" s="53"/>
      <c r="M37" s="53"/>
      <c r="N37" s="53"/>
      <c r="O37" s="53"/>
    </row>
    <row r="38" spans="3:15" s="50" customFormat="1" ht="15">
      <c r="C38" s="53"/>
      <c r="D38" s="53"/>
      <c r="E38" s="53"/>
      <c r="F38" s="53"/>
      <c r="G38" s="53"/>
      <c r="H38" s="53"/>
      <c r="I38" s="53"/>
      <c r="J38" s="53"/>
      <c r="K38" s="53"/>
      <c r="L38" s="53"/>
      <c r="M38" s="53"/>
      <c r="N38" s="53"/>
      <c r="O38" s="53"/>
    </row>
    <row r="39" spans="3:15" s="50" customFormat="1" ht="15">
      <c r="C39" s="53"/>
      <c r="D39" s="53"/>
      <c r="E39" s="53"/>
      <c r="F39" s="53"/>
      <c r="G39" s="53"/>
      <c r="H39" s="53"/>
      <c r="I39" s="53"/>
      <c r="J39" s="53"/>
      <c r="K39" s="53"/>
      <c r="L39" s="53"/>
      <c r="M39" s="53"/>
      <c r="N39" s="53"/>
      <c r="O39" s="53"/>
    </row>
    <row r="40" spans="3:15" s="50" customFormat="1" ht="15">
      <c r="C40" s="53"/>
      <c r="D40" s="53"/>
      <c r="E40" s="53"/>
      <c r="F40" s="53"/>
      <c r="G40" s="53"/>
      <c r="H40" s="53"/>
      <c r="I40" s="53"/>
      <c r="J40" s="53"/>
      <c r="K40" s="53"/>
      <c r="L40" s="53"/>
      <c r="M40" s="53"/>
      <c r="N40" s="53"/>
      <c r="O40" s="53"/>
    </row>
    <row r="41" spans="3:15" ht="15">
      <c r="C41" s="53"/>
      <c r="D41" s="53"/>
      <c r="E41" s="53">
        <f>_xlfn.IFERROR(VLOOKUP(D41,Hoja3!$B$4:$D$101,2,0),"")</f>
      </c>
      <c r="F41" s="53">
        <f>_xlfn.IFERROR(VLOOKUP(D41,Hoja3!$B$4:$D$101,3,0),"")</f>
      </c>
      <c r="G41" s="53"/>
      <c r="H41" s="53"/>
      <c r="I41" s="53"/>
      <c r="J41" s="53"/>
      <c r="K41" s="53"/>
      <c r="L41" s="53"/>
      <c r="M41" s="53"/>
      <c r="N41" s="53"/>
      <c r="O41" s="53"/>
    </row>
    <row r="42" spans="3:15" ht="15">
      <c r="C42" s="53"/>
      <c r="D42" s="53"/>
      <c r="E42" s="53">
        <f>_xlfn.IFERROR(VLOOKUP(D42,Hoja3!$B$4:$D$101,2,0),"")</f>
      </c>
      <c r="F42" s="53">
        <f>_xlfn.IFERROR(VLOOKUP(D42,Hoja3!$B$4:$D$101,3,0),"")</f>
      </c>
      <c r="G42" s="53"/>
      <c r="H42" s="53"/>
      <c r="I42" s="53"/>
      <c r="J42" s="53"/>
      <c r="K42" s="53"/>
      <c r="L42" s="53"/>
      <c r="M42" s="53"/>
      <c r="N42" s="53"/>
      <c r="O42" s="53"/>
    </row>
    <row r="43" spans="3:15" ht="15">
      <c r="C43" s="53"/>
      <c r="D43" s="53"/>
      <c r="E43" s="53">
        <f>_xlfn.IFERROR(VLOOKUP(D43,Hoja3!$B$4:$D$101,2,0),"")</f>
      </c>
      <c r="F43" s="53">
        <f>_xlfn.IFERROR(VLOOKUP(D43,Hoja3!$B$4:$D$101,3,0),"")</f>
      </c>
      <c r="G43" s="53"/>
      <c r="H43" s="53"/>
      <c r="I43" s="53"/>
      <c r="J43" s="53"/>
      <c r="K43" s="53"/>
      <c r="L43" s="53"/>
      <c r="M43" s="53"/>
      <c r="N43" s="53"/>
      <c r="O43" s="53"/>
    </row>
    <row r="44" spans="3:15" ht="15">
      <c r="C44" s="53"/>
      <c r="D44" s="53"/>
      <c r="E44" s="53">
        <f>_xlfn.IFERROR(VLOOKUP(D44,Hoja3!$B$4:$D$101,2,0),"")</f>
      </c>
      <c r="F44" s="53">
        <f>_xlfn.IFERROR(VLOOKUP(D44,Hoja3!$B$4:$D$101,3,0),"")</f>
      </c>
      <c r="G44" s="53"/>
      <c r="H44" s="53"/>
      <c r="I44" s="53"/>
      <c r="J44" s="53"/>
      <c r="K44" s="53"/>
      <c r="L44" s="53"/>
      <c r="M44" s="53"/>
      <c r="N44" s="53"/>
      <c r="O44" s="53"/>
    </row>
    <row r="45" spans="3:15" ht="15">
      <c r="C45" s="53"/>
      <c r="D45" s="53"/>
      <c r="E45" s="53">
        <f>_xlfn.IFERROR(VLOOKUP(D45,Hoja3!$B$4:$D$101,2,0),"")</f>
      </c>
      <c r="F45" s="53">
        <f>_xlfn.IFERROR(VLOOKUP(D45,Hoja3!$B$4:$D$101,3,0),"")</f>
      </c>
      <c r="G45" s="53"/>
      <c r="H45" s="53"/>
      <c r="I45" s="53"/>
      <c r="J45" s="53"/>
      <c r="K45" s="53"/>
      <c r="L45" s="53"/>
      <c r="M45" s="53"/>
      <c r="N45" s="53"/>
      <c r="O45" s="53"/>
    </row>
    <row r="46" spans="3:15" ht="15">
      <c r="C46" s="53"/>
      <c r="D46" s="53"/>
      <c r="E46" s="53">
        <f>_xlfn.IFERROR(VLOOKUP(D46,Hoja3!$B$4:$D$101,2,0),"")</f>
      </c>
      <c r="F46" s="53">
        <f>_xlfn.IFERROR(VLOOKUP(D46,Hoja3!$B$4:$D$101,3,0),"")</f>
      </c>
      <c r="G46" s="53"/>
      <c r="H46" s="53"/>
      <c r="I46" s="53"/>
      <c r="J46" s="53"/>
      <c r="K46" s="53"/>
      <c r="L46" s="53"/>
      <c r="M46" s="53"/>
      <c r="N46" s="53"/>
      <c r="O46" s="53"/>
    </row>
    <row r="47" spans="3:15" ht="15">
      <c r="C47" s="53"/>
      <c r="D47" s="53"/>
      <c r="E47" s="53">
        <f>_xlfn.IFERROR(VLOOKUP(D47,Hoja3!$B$4:$D$101,2,0),"")</f>
      </c>
      <c r="F47" s="53">
        <f>_xlfn.IFERROR(VLOOKUP(D47,Hoja3!$B$4:$D$101,3,0),"")</f>
      </c>
      <c r="G47" s="53"/>
      <c r="H47" s="53"/>
      <c r="I47" s="53"/>
      <c r="J47" s="53"/>
      <c r="K47" s="53"/>
      <c r="L47" s="53"/>
      <c r="M47" s="53"/>
      <c r="N47" s="53"/>
      <c r="O47" s="53"/>
    </row>
    <row r="48" spans="3:15" ht="15">
      <c r="C48" s="53"/>
      <c r="D48" s="53"/>
      <c r="E48" s="53">
        <f>_xlfn.IFERROR(VLOOKUP(D48,Hoja3!$B$4:$D$101,2,0),"")</f>
      </c>
      <c r="F48" s="53">
        <f>_xlfn.IFERROR(VLOOKUP(D48,Hoja3!$B$4:$D$101,3,0),"")</f>
      </c>
      <c r="G48" s="53"/>
      <c r="H48" s="53"/>
      <c r="I48" s="53"/>
      <c r="J48" s="53"/>
      <c r="K48" s="53"/>
      <c r="L48" s="53"/>
      <c r="M48" s="53"/>
      <c r="N48" s="53"/>
      <c r="O48" s="53"/>
    </row>
    <row r="49" spans="3:15" ht="15">
      <c r="C49" s="53"/>
      <c r="D49" s="53"/>
      <c r="E49" s="53">
        <f>_xlfn.IFERROR(VLOOKUP(D49,Hoja3!$B$4:$D$101,2,0),"")</f>
      </c>
      <c r="F49" s="53">
        <f>_xlfn.IFERROR(VLOOKUP(D49,Hoja3!$B$4:$D$101,3,0),"")</f>
      </c>
      <c r="G49" s="53"/>
      <c r="H49" s="53"/>
      <c r="I49" s="53"/>
      <c r="J49" s="53"/>
      <c r="K49" s="53"/>
      <c r="L49" s="53"/>
      <c r="M49" s="53"/>
      <c r="N49" s="53"/>
      <c r="O49" s="53"/>
    </row>
    <row r="50" spans="3:15" ht="15">
      <c r="C50" s="53"/>
      <c r="D50" s="53"/>
      <c r="E50" s="53">
        <f>_xlfn.IFERROR(VLOOKUP(D50,Hoja3!$B$4:$D$101,2,0),"")</f>
      </c>
      <c r="F50" s="53">
        <f>_xlfn.IFERROR(VLOOKUP(D50,Hoja3!$B$4:$D$101,3,0),"")</f>
      </c>
      <c r="G50" s="53"/>
      <c r="H50" s="53"/>
      <c r="I50" s="53"/>
      <c r="J50" s="53"/>
      <c r="K50" s="53"/>
      <c r="L50" s="53"/>
      <c r="M50" s="53"/>
      <c r="N50" s="53"/>
      <c r="O50" s="53"/>
    </row>
    <row r="51" spans="3:15" ht="15">
      <c r="C51" s="53"/>
      <c r="D51" s="53"/>
      <c r="E51" s="53">
        <f>_xlfn.IFERROR(VLOOKUP(D51,Hoja3!$B$4:$D$101,2,0),"")</f>
      </c>
      <c r="F51" s="53">
        <f>_xlfn.IFERROR(VLOOKUP(D51,Hoja3!$B$4:$D$101,3,0),"")</f>
      </c>
      <c r="G51" s="53"/>
      <c r="H51" s="53"/>
      <c r="I51" s="53"/>
      <c r="J51" s="53"/>
      <c r="K51" s="53"/>
      <c r="L51" s="53"/>
      <c r="M51" s="53"/>
      <c r="N51" s="53"/>
      <c r="O51" s="53"/>
    </row>
    <row r="52" spans="3:15" ht="15">
      <c r="C52" s="53"/>
      <c r="D52" s="53"/>
      <c r="E52" s="53">
        <f>_xlfn.IFERROR(VLOOKUP(D52,Hoja3!$B$4:$D$101,2,0),"")</f>
      </c>
      <c r="F52" s="53">
        <f>_xlfn.IFERROR(VLOOKUP(D52,Hoja3!$B$4:$D$101,3,0),"")</f>
      </c>
      <c r="G52" s="53"/>
      <c r="H52" s="53"/>
      <c r="I52" s="53"/>
      <c r="J52" s="53"/>
      <c r="K52" s="53"/>
      <c r="L52" s="53"/>
      <c r="M52" s="53"/>
      <c r="N52" s="53"/>
      <c r="O52" s="53"/>
    </row>
    <row r="53" spans="3:15" ht="15">
      <c r="C53" s="53"/>
      <c r="D53" s="53"/>
      <c r="E53" s="53">
        <f>_xlfn.IFERROR(VLOOKUP(D53,Hoja3!$B$4:$D$101,2,0),"")</f>
      </c>
      <c r="F53" s="53">
        <f>_xlfn.IFERROR(VLOOKUP(D53,Hoja3!$B$4:$D$101,3,0),"")</f>
      </c>
      <c r="G53" s="53"/>
      <c r="H53" s="53"/>
      <c r="I53" s="53"/>
      <c r="J53" s="53"/>
      <c r="K53" s="53"/>
      <c r="L53" s="53"/>
      <c r="M53" s="53"/>
      <c r="N53" s="53"/>
      <c r="O53" s="53"/>
    </row>
    <row r="54" spans="3:15" ht="15">
      <c r="C54" s="53"/>
      <c r="D54" s="53"/>
      <c r="E54" s="53">
        <f>_xlfn.IFERROR(VLOOKUP(D54,Hoja3!$B$4:$D$101,2,0),"")</f>
      </c>
      <c r="F54" s="53">
        <f>_xlfn.IFERROR(VLOOKUP(D54,Hoja3!$B$4:$D$101,3,0),"")</f>
      </c>
      <c r="G54" s="53"/>
      <c r="H54" s="53"/>
      <c r="I54" s="53"/>
      <c r="J54" s="53"/>
      <c r="K54" s="53"/>
      <c r="L54" s="53"/>
      <c r="M54" s="53"/>
      <c r="N54" s="53"/>
      <c r="O54" s="53"/>
    </row>
    <row r="55" spans="3:15" ht="15">
      <c r="C55" s="53"/>
      <c r="D55" s="53"/>
      <c r="E55" s="53">
        <f>_xlfn.IFERROR(VLOOKUP(D55,Hoja3!$B$4:$D$101,2,0),"")</f>
      </c>
      <c r="F55" s="53">
        <f>_xlfn.IFERROR(VLOOKUP(D55,Hoja3!$B$4:$D$101,3,0),"")</f>
      </c>
      <c r="G55" s="53"/>
      <c r="H55" s="53"/>
      <c r="I55" s="53"/>
      <c r="J55" s="53"/>
      <c r="K55" s="53"/>
      <c r="L55" s="53"/>
      <c r="M55" s="53"/>
      <c r="N55" s="53"/>
      <c r="O55" s="53"/>
    </row>
    <row r="56" spans="3:15" ht="15">
      <c r="C56" s="53"/>
      <c r="D56" s="53"/>
      <c r="E56" s="53">
        <f>_xlfn.IFERROR(VLOOKUP(D56,Hoja3!$B$4:$D$101,2,0),"")</f>
      </c>
      <c r="F56" s="53">
        <f>_xlfn.IFERROR(VLOOKUP(D56,Hoja3!$B$4:$D$101,3,0),"")</f>
      </c>
      <c r="G56" s="53"/>
      <c r="H56" s="53"/>
      <c r="I56" s="53"/>
      <c r="J56" s="53"/>
      <c r="K56" s="53"/>
      <c r="L56" s="53"/>
      <c r="M56" s="53"/>
      <c r="N56" s="53"/>
      <c r="O56" s="55"/>
    </row>
    <row r="57" spans="3:18" ht="15">
      <c r="C57" s="53"/>
      <c r="D57" s="53"/>
      <c r="E57" s="53">
        <f>_xlfn.IFERROR(VLOOKUP(D57,Hoja3!$B$4:$D$101,2,0),"")</f>
      </c>
      <c r="F57" s="53">
        <f>_xlfn.IFERROR(VLOOKUP(D57,Hoja3!$B$4:$D$101,3,0),"")</f>
      </c>
      <c r="G57" s="53"/>
      <c r="H57" s="53"/>
      <c r="I57" s="53"/>
      <c r="J57" s="53"/>
      <c r="K57" s="53"/>
      <c r="L57" s="53"/>
      <c r="M57" s="53"/>
      <c r="N57" s="54"/>
      <c r="O57" s="53"/>
      <c r="P57" s="37"/>
      <c r="Q57" s="37"/>
      <c r="R57" s="37"/>
    </row>
    <row r="58" spans="3:18" ht="15">
      <c r="C58" s="53"/>
      <c r="D58" s="53"/>
      <c r="E58" s="53">
        <f>_xlfn.IFERROR(VLOOKUP(D58,Hoja3!$B$4:$D$101,2,0),"")</f>
      </c>
      <c r="F58" s="53">
        <f>_xlfn.IFERROR(VLOOKUP(D58,Hoja3!$B$4:$D$101,3,0),"")</f>
      </c>
      <c r="G58" s="53"/>
      <c r="H58" s="53"/>
      <c r="I58" s="53"/>
      <c r="J58" s="53"/>
      <c r="K58" s="53"/>
      <c r="L58" s="53"/>
      <c r="M58" s="53"/>
      <c r="N58" s="54"/>
      <c r="O58" s="53"/>
      <c r="P58" s="37"/>
      <c r="Q58" s="37"/>
      <c r="R58" s="37"/>
    </row>
    <row r="59" spans="3:18" ht="15.75" customHeight="1">
      <c r="C59" s="71" t="s">
        <v>140</v>
      </c>
      <c r="D59" s="71"/>
      <c r="E59" s="71"/>
      <c r="F59" s="71"/>
      <c r="G59" s="51"/>
      <c r="H59" s="51"/>
      <c r="I59" s="72" t="s">
        <v>111</v>
      </c>
      <c r="J59" s="72"/>
      <c r="K59" s="72"/>
      <c r="L59" s="51"/>
      <c r="M59" s="51"/>
      <c r="N59" s="72" t="s">
        <v>139</v>
      </c>
      <c r="O59" s="72"/>
      <c r="P59" s="51"/>
      <c r="Q59" s="51"/>
      <c r="R59" s="51"/>
    </row>
  </sheetData>
  <sheetProtection/>
  <mergeCells count="8">
    <mergeCell ref="C8:O8"/>
    <mergeCell ref="C4:O4"/>
    <mergeCell ref="C5:O5"/>
    <mergeCell ref="C6:O6"/>
    <mergeCell ref="C7:O7"/>
    <mergeCell ref="C59:F59"/>
    <mergeCell ref="I59:K59"/>
    <mergeCell ref="N59:O59"/>
  </mergeCells>
  <printOptions/>
  <pageMargins left="0.25" right="0.25" top="0.75" bottom="0.75" header="0.3" footer="0.3"/>
  <pageSetup horizontalDpi="600" verticalDpi="600" orientation="landscape" scale="57" r:id="rId2"/>
  <drawing r:id="rId1"/>
</worksheet>
</file>

<file path=xl/worksheets/sheet2.xml><?xml version="1.0" encoding="utf-8"?>
<worksheet xmlns="http://schemas.openxmlformats.org/spreadsheetml/2006/main" xmlns:r="http://schemas.openxmlformats.org/officeDocument/2006/relationships">
  <sheetPr>
    <tabColor theme="7" tint="0.5999900102615356"/>
  </sheetPr>
  <dimension ref="B2:N42"/>
  <sheetViews>
    <sheetView tabSelected="1" view="pageBreakPreview" zoomScale="80" zoomScaleSheetLayoutView="80" zoomScalePageLayoutView="0" workbookViewId="0" topLeftCell="A1">
      <selection activeCell="N16" sqref="N16"/>
    </sheetView>
  </sheetViews>
  <sheetFormatPr defaultColWidth="11.421875" defaultRowHeight="15"/>
  <cols>
    <col min="1" max="1" width="3.00390625" style="0" customWidth="1"/>
    <col min="4" max="4" width="11.8515625" style="0" bestFit="1" customWidth="1"/>
    <col min="5" max="5" width="18.140625" style="0" bestFit="1" customWidth="1"/>
    <col min="6" max="6" width="16.28125" style="0" customWidth="1"/>
    <col min="7" max="7" width="13.7109375" style="0" customWidth="1"/>
    <col min="8" max="8" width="32.57421875" style="0" customWidth="1"/>
    <col min="9" max="9" width="14.00390625" style="0" customWidth="1"/>
    <col min="10" max="10" width="18.28125" style="0" customWidth="1"/>
    <col min="11" max="11" width="17.57421875" style="0" customWidth="1"/>
    <col min="12" max="12" width="18.57421875" style="0" customWidth="1"/>
    <col min="13" max="13" width="15.7109375" style="0" customWidth="1"/>
    <col min="14" max="14" width="20.8515625" style="0" customWidth="1"/>
  </cols>
  <sheetData>
    <row r="2" spans="2:14" ht="27" customHeight="1">
      <c r="B2" s="73"/>
      <c r="C2" s="73"/>
      <c r="D2" s="73"/>
      <c r="E2" s="73"/>
      <c r="F2" s="73"/>
      <c r="G2" s="73"/>
      <c r="H2" s="73"/>
      <c r="I2" s="73"/>
      <c r="J2" s="73"/>
      <c r="K2" s="73"/>
      <c r="L2" s="73"/>
      <c r="M2" s="73"/>
      <c r="N2" s="73"/>
    </row>
    <row r="3" spans="2:14" ht="15.75" customHeight="1">
      <c r="B3" s="74" t="s">
        <v>0</v>
      </c>
      <c r="C3" s="74"/>
      <c r="D3" s="74"/>
      <c r="E3" s="74"/>
      <c r="F3" s="74"/>
      <c r="G3" s="74"/>
      <c r="H3" s="74"/>
      <c r="I3" s="74"/>
      <c r="J3" s="74"/>
      <c r="K3" s="74"/>
      <c r="L3" s="74"/>
      <c r="M3" s="74"/>
      <c r="N3" s="74"/>
    </row>
    <row r="4" spans="2:14" ht="15.75" customHeight="1">
      <c r="B4" s="74" t="s">
        <v>1</v>
      </c>
      <c r="C4" s="74"/>
      <c r="D4" s="74"/>
      <c r="E4" s="74"/>
      <c r="F4" s="74"/>
      <c r="G4" s="74"/>
      <c r="H4" s="74"/>
      <c r="I4" s="74"/>
      <c r="J4" s="74"/>
      <c r="K4" s="74"/>
      <c r="L4" s="74"/>
      <c r="M4" s="74"/>
      <c r="N4" s="74"/>
    </row>
    <row r="5" spans="2:14" ht="15.75" customHeight="1">
      <c r="B5" s="74" t="s">
        <v>2</v>
      </c>
      <c r="C5" s="74"/>
      <c r="D5" s="74"/>
      <c r="E5" s="74"/>
      <c r="F5" s="74"/>
      <c r="G5" s="74"/>
      <c r="H5" s="74"/>
      <c r="I5" s="74"/>
      <c r="J5" s="74"/>
      <c r="K5" s="74"/>
      <c r="L5" s="74"/>
      <c r="M5" s="74"/>
      <c r="N5" s="74"/>
    </row>
    <row r="6" spans="2:14" ht="15.75" customHeight="1">
      <c r="B6" s="76"/>
      <c r="C6" s="76"/>
      <c r="D6" s="76"/>
      <c r="E6" s="76"/>
      <c r="F6" s="76"/>
      <c r="G6" s="76"/>
      <c r="H6" s="76"/>
      <c r="I6" s="76"/>
      <c r="J6" s="76"/>
      <c r="K6" s="76"/>
      <c r="L6" s="76"/>
      <c r="M6" s="76"/>
      <c r="N6" s="76"/>
    </row>
    <row r="7" spans="2:14" ht="15">
      <c r="B7" s="61" t="s">
        <v>110</v>
      </c>
      <c r="C7" s="61"/>
      <c r="D7" s="61"/>
      <c r="E7" s="61"/>
      <c r="F7" s="61"/>
      <c r="G7" s="61"/>
      <c r="H7" s="61"/>
      <c r="I7" s="61"/>
      <c r="J7" s="61"/>
      <c r="K7" s="61"/>
      <c r="L7" s="61"/>
      <c r="M7" s="61"/>
      <c r="N7" s="61"/>
    </row>
    <row r="8" spans="2:14" ht="15" customHeight="1">
      <c r="B8" s="75" t="s">
        <v>22</v>
      </c>
      <c r="C8" s="75" t="s">
        <v>3</v>
      </c>
      <c r="D8" s="75" t="s">
        <v>107</v>
      </c>
      <c r="E8" s="75" t="s">
        <v>5</v>
      </c>
      <c r="F8" s="78" t="s">
        <v>112</v>
      </c>
      <c r="G8" s="75" t="s">
        <v>108</v>
      </c>
      <c r="H8" s="75" t="s">
        <v>9</v>
      </c>
      <c r="I8" s="75" t="s">
        <v>28</v>
      </c>
      <c r="J8" s="57" t="s">
        <v>32</v>
      </c>
      <c r="K8" s="77" t="s">
        <v>141</v>
      </c>
      <c r="L8" s="77"/>
      <c r="M8" s="75" t="s">
        <v>104</v>
      </c>
      <c r="N8" s="75" t="s">
        <v>7</v>
      </c>
    </row>
    <row r="9" spans="2:14" ht="30" customHeight="1">
      <c r="B9" s="75"/>
      <c r="C9" s="75"/>
      <c r="D9" s="75"/>
      <c r="E9" s="75"/>
      <c r="F9" s="78"/>
      <c r="G9" s="75"/>
      <c r="H9" s="75"/>
      <c r="I9" s="75"/>
      <c r="J9" s="57" t="s">
        <v>12</v>
      </c>
      <c r="K9" s="58" t="s">
        <v>16</v>
      </c>
      <c r="L9" s="58" t="s">
        <v>17</v>
      </c>
      <c r="M9" s="75"/>
      <c r="N9" s="75"/>
    </row>
    <row r="10" spans="2:14" ht="15">
      <c r="B10" s="50">
        <v>8001</v>
      </c>
      <c r="C10" s="53" t="str">
        <f>_xlfn.IFERROR(VLOOKUP(B10,Hoja3!$B$4:$D$101,2,0),"")</f>
        <v>SEDE CARIBE</v>
      </c>
      <c r="D10" s="53" t="str">
        <f>_xlfn.IFERROR(VLOOKUP(B10,Hoja3!$B$4:$D$101,3,0),"")</f>
        <v>NIVEL CENTRAL CARIBE</v>
      </c>
      <c r="E10" s="50" t="s">
        <v>217</v>
      </c>
      <c r="F10" s="56">
        <v>17</v>
      </c>
      <c r="G10" s="94">
        <v>2023</v>
      </c>
      <c r="H10" s="50" t="s">
        <v>218</v>
      </c>
      <c r="I10" s="53" t="s">
        <v>223</v>
      </c>
      <c r="J10" s="53"/>
      <c r="K10" s="89">
        <v>45369</v>
      </c>
      <c r="L10" s="50" t="s">
        <v>224</v>
      </c>
      <c r="M10" s="50">
        <v>18008109</v>
      </c>
      <c r="N10" s="53" t="s">
        <v>225</v>
      </c>
    </row>
    <row r="11" spans="2:14" ht="15">
      <c r="B11" s="50">
        <v>8060</v>
      </c>
      <c r="C11" s="53" t="str">
        <f>_xlfn.IFERROR(VLOOKUP(B11,Hoja3!$B$4:$D$101,2,0),"")</f>
        <v>SEDE CARIBE</v>
      </c>
      <c r="D11" s="53" t="s">
        <v>216</v>
      </c>
      <c r="E11" s="50" t="s">
        <v>145</v>
      </c>
      <c r="F11" s="56">
        <v>1</v>
      </c>
      <c r="G11" s="94">
        <v>2023</v>
      </c>
      <c r="H11" s="50" t="s">
        <v>219</v>
      </c>
      <c r="I11" s="53"/>
      <c r="J11" s="53"/>
      <c r="K11" s="53"/>
      <c r="L11" s="53"/>
      <c r="M11" s="50">
        <v>1123622059</v>
      </c>
      <c r="N11" s="53" t="s">
        <v>226</v>
      </c>
    </row>
    <row r="12" spans="2:14" ht="15">
      <c r="B12" s="50">
        <v>8060</v>
      </c>
      <c r="C12" s="53" t="str">
        <f>_xlfn.IFERROR(VLOOKUP(B12,Hoja3!$B$4:$D$101,2,0),"")</f>
        <v>SEDE CARIBE</v>
      </c>
      <c r="D12" s="53" t="s">
        <v>216</v>
      </c>
      <c r="E12" s="50" t="s">
        <v>145</v>
      </c>
      <c r="F12" s="56">
        <v>1</v>
      </c>
      <c r="G12" s="94">
        <v>2023</v>
      </c>
      <c r="H12" s="50" t="s">
        <v>220</v>
      </c>
      <c r="I12" s="53"/>
      <c r="J12" s="53"/>
      <c r="K12" s="53"/>
      <c r="L12" s="53"/>
      <c r="M12" s="50">
        <v>1123622059</v>
      </c>
      <c r="N12" s="53" t="s">
        <v>226</v>
      </c>
    </row>
    <row r="13" spans="2:14" ht="15">
      <c r="B13" s="50">
        <v>8061</v>
      </c>
      <c r="C13" s="53" t="str">
        <f>_xlfn.IFERROR(VLOOKUP(B13,Hoja3!$B$4:$D$101,2,0),"")</f>
        <v>SEDE CARIBE</v>
      </c>
      <c r="D13" s="53" t="s">
        <v>143</v>
      </c>
      <c r="E13" s="50" t="s">
        <v>147</v>
      </c>
      <c r="F13" s="56">
        <v>2</v>
      </c>
      <c r="G13" s="94">
        <v>2023</v>
      </c>
      <c r="H13" s="50" t="s">
        <v>221</v>
      </c>
      <c r="I13" s="53" t="s">
        <v>227</v>
      </c>
      <c r="J13" s="95">
        <v>1000000</v>
      </c>
      <c r="K13" s="50" t="s">
        <v>183</v>
      </c>
      <c r="L13" s="50" t="s">
        <v>228</v>
      </c>
      <c r="M13" s="50">
        <v>892400201</v>
      </c>
      <c r="N13" s="53" t="s">
        <v>229</v>
      </c>
    </row>
    <row r="14" spans="2:14" ht="15" customHeight="1">
      <c r="B14" s="50">
        <v>8061</v>
      </c>
      <c r="C14" s="53" t="str">
        <f>_xlfn.IFERROR(VLOOKUP(B14,Hoja3!$B$4:$D$101,2,0),"")</f>
        <v>SEDE CARIBE</v>
      </c>
      <c r="D14" s="53" t="s">
        <v>143</v>
      </c>
      <c r="E14" s="50" t="s">
        <v>147</v>
      </c>
      <c r="F14" s="56">
        <v>4</v>
      </c>
      <c r="G14" s="94">
        <v>2023</v>
      </c>
      <c r="H14" s="50" t="s">
        <v>222</v>
      </c>
      <c r="I14" s="53" t="s">
        <v>227</v>
      </c>
      <c r="J14" s="95">
        <v>12500000</v>
      </c>
      <c r="K14" s="50" t="s">
        <v>183</v>
      </c>
      <c r="L14" s="50" t="s">
        <v>228</v>
      </c>
      <c r="M14" s="50">
        <v>860000018</v>
      </c>
      <c r="N14" s="53" t="s">
        <v>201</v>
      </c>
    </row>
    <row r="15" spans="2:14" ht="15">
      <c r="B15" s="53"/>
      <c r="C15" s="53"/>
      <c r="D15" s="53"/>
      <c r="E15" s="53"/>
      <c r="F15" s="53"/>
      <c r="G15" s="53"/>
      <c r="H15" s="53"/>
      <c r="I15" s="53"/>
      <c r="J15" s="53"/>
      <c r="K15" s="53"/>
      <c r="L15" s="53"/>
      <c r="M15" s="53"/>
      <c r="N15" s="53"/>
    </row>
    <row r="16" spans="2:14" ht="15">
      <c r="B16" s="53"/>
      <c r="C16" s="53"/>
      <c r="D16" s="53"/>
      <c r="E16" s="53"/>
      <c r="F16" s="53"/>
      <c r="G16" s="53"/>
      <c r="H16" s="53"/>
      <c r="I16" s="53"/>
      <c r="J16" s="53"/>
      <c r="K16" s="53"/>
      <c r="L16" s="53"/>
      <c r="M16" s="53"/>
      <c r="N16" s="53"/>
    </row>
    <row r="17" spans="2:14" ht="15">
      <c r="B17" s="53"/>
      <c r="C17" s="53"/>
      <c r="D17" s="53"/>
      <c r="E17" s="53"/>
      <c r="F17" s="53"/>
      <c r="G17" s="53"/>
      <c r="H17" s="53"/>
      <c r="I17" s="53"/>
      <c r="J17" s="53"/>
      <c r="K17" s="53"/>
      <c r="L17" s="53"/>
      <c r="M17" s="53"/>
      <c r="N17" s="53"/>
    </row>
    <row r="18" spans="2:14" ht="15">
      <c r="B18" s="53"/>
      <c r="C18" s="53"/>
      <c r="D18" s="53"/>
      <c r="E18" s="53"/>
      <c r="F18" s="53"/>
      <c r="G18" s="53"/>
      <c r="H18" s="53"/>
      <c r="I18" s="53"/>
      <c r="J18" s="53"/>
      <c r="K18" s="53"/>
      <c r="L18" s="53"/>
      <c r="M18" s="53"/>
      <c r="N18" s="53"/>
    </row>
    <row r="19" spans="2:14" ht="15">
      <c r="B19" s="53"/>
      <c r="C19" s="53"/>
      <c r="D19" s="53"/>
      <c r="E19" s="53"/>
      <c r="F19" s="53"/>
      <c r="G19" s="53"/>
      <c r="H19" s="53"/>
      <c r="I19" s="53"/>
      <c r="J19" s="53"/>
      <c r="K19" s="53"/>
      <c r="L19" s="53"/>
      <c r="M19" s="53"/>
      <c r="N19" s="53"/>
    </row>
    <row r="20" spans="2:14" ht="15">
      <c r="B20" s="53"/>
      <c r="C20" s="53"/>
      <c r="D20" s="53"/>
      <c r="E20" s="53"/>
      <c r="F20" s="53"/>
      <c r="G20" s="53"/>
      <c r="H20" s="53"/>
      <c r="I20" s="53"/>
      <c r="J20" s="53"/>
      <c r="K20" s="53"/>
      <c r="L20" s="53"/>
      <c r="M20" s="53"/>
      <c r="N20" s="53"/>
    </row>
    <row r="21" spans="2:14" ht="15">
      <c r="B21" s="53"/>
      <c r="C21" s="53"/>
      <c r="D21" s="53"/>
      <c r="E21" s="53"/>
      <c r="F21" s="53"/>
      <c r="G21" s="53"/>
      <c r="H21" s="53"/>
      <c r="I21" s="53"/>
      <c r="J21" s="53"/>
      <c r="K21" s="53"/>
      <c r="L21" s="53"/>
      <c r="M21" s="53"/>
      <c r="N21" s="53"/>
    </row>
    <row r="22" spans="2:14" ht="15">
      <c r="B22" s="53"/>
      <c r="C22" s="53"/>
      <c r="D22" s="53"/>
      <c r="E22" s="53"/>
      <c r="F22" s="53"/>
      <c r="G22" s="53"/>
      <c r="H22" s="53"/>
      <c r="I22" s="53"/>
      <c r="J22" s="53"/>
      <c r="K22" s="53"/>
      <c r="L22" s="53"/>
      <c r="M22" s="53"/>
      <c r="N22" s="53"/>
    </row>
    <row r="23" spans="2:14" ht="15">
      <c r="B23" s="53"/>
      <c r="C23" s="53"/>
      <c r="D23" s="53"/>
      <c r="E23" s="53"/>
      <c r="F23" s="53"/>
      <c r="G23" s="53"/>
      <c r="H23" s="53"/>
      <c r="I23" s="53"/>
      <c r="J23" s="53"/>
      <c r="K23" s="53"/>
      <c r="L23" s="53"/>
      <c r="M23" s="53"/>
      <c r="N23" s="53"/>
    </row>
    <row r="24" spans="2:14" ht="15">
      <c r="B24" s="53"/>
      <c r="C24" s="53"/>
      <c r="D24" s="53"/>
      <c r="E24" s="53"/>
      <c r="F24" s="53"/>
      <c r="G24" s="53"/>
      <c r="H24" s="53"/>
      <c r="I24" s="53"/>
      <c r="J24" s="53"/>
      <c r="K24" s="53"/>
      <c r="L24" s="53"/>
      <c r="M24" s="53"/>
      <c r="N24" s="53"/>
    </row>
    <row r="25" spans="2:14" ht="15">
      <c r="B25" s="53"/>
      <c r="C25" s="53"/>
      <c r="D25" s="53"/>
      <c r="E25" s="53"/>
      <c r="F25" s="53"/>
      <c r="G25" s="53"/>
      <c r="H25" s="53"/>
      <c r="I25" s="53"/>
      <c r="J25" s="53"/>
      <c r="K25" s="53"/>
      <c r="L25" s="53"/>
      <c r="M25" s="53"/>
      <c r="N25" s="53"/>
    </row>
    <row r="26" spans="2:14" ht="15">
      <c r="B26" s="53"/>
      <c r="C26" s="53"/>
      <c r="D26" s="53"/>
      <c r="E26" s="53"/>
      <c r="F26" s="53"/>
      <c r="G26" s="53"/>
      <c r="H26" s="53"/>
      <c r="I26" s="53"/>
      <c r="J26" s="53"/>
      <c r="K26" s="53"/>
      <c r="L26" s="53"/>
      <c r="M26" s="53"/>
      <c r="N26" s="53"/>
    </row>
    <row r="27" spans="2:14" ht="15">
      <c r="B27" s="53"/>
      <c r="C27" s="53"/>
      <c r="D27" s="53"/>
      <c r="E27" s="53"/>
      <c r="F27" s="53"/>
      <c r="G27" s="53"/>
      <c r="H27" s="53"/>
      <c r="I27" s="53"/>
      <c r="J27" s="53"/>
      <c r="K27" s="53"/>
      <c r="L27" s="53"/>
      <c r="M27" s="53"/>
      <c r="N27" s="53"/>
    </row>
    <row r="28" spans="2:14" ht="15">
      <c r="B28" s="53"/>
      <c r="C28" s="53"/>
      <c r="D28" s="53"/>
      <c r="E28" s="53"/>
      <c r="F28" s="53"/>
      <c r="G28" s="53"/>
      <c r="H28" s="53"/>
      <c r="I28" s="53"/>
      <c r="J28" s="53"/>
      <c r="K28" s="53"/>
      <c r="L28" s="53"/>
      <c r="M28" s="53"/>
      <c r="N28" s="53"/>
    </row>
    <row r="29" spans="2:14" ht="15">
      <c r="B29" s="53"/>
      <c r="C29" s="53"/>
      <c r="D29" s="53"/>
      <c r="E29" s="53"/>
      <c r="F29" s="53"/>
      <c r="G29" s="53"/>
      <c r="H29" s="53"/>
      <c r="I29" s="53"/>
      <c r="J29" s="53"/>
      <c r="K29" s="53"/>
      <c r="L29" s="53"/>
      <c r="M29" s="53"/>
      <c r="N29" s="53"/>
    </row>
    <row r="30" spans="2:14" ht="15">
      <c r="B30" s="53"/>
      <c r="C30" s="53"/>
      <c r="D30" s="53"/>
      <c r="E30" s="53"/>
      <c r="F30" s="53"/>
      <c r="G30" s="53"/>
      <c r="H30" s="53"/>
      <c r="I30" s="53"/>
      <c r="J30" s="53"/>
      <c r="K30" s="53"/>
      <c r="L30" s="53"/>
      <c r="M30" s="53"/>
      <c r="N30" s="53"/>
    </row>
    <row r="31" spans="2:14" ht="15">
      <c r="B31" s="53"/>
      <c r="C31" s="53"/>
      <c r="D31" s="53"/>
      <c r="E31" s="53"/>
      <c r="F31" s="53"/>
      <c r="G31" s="53"/>
      <c r="H31" s="53"/>
      <c r="I31" s="53"/>
      <c r="J31" s="53"/>
      <c r="K31" s="53"/>
      <c r="L31" s="53"/>
      <c r="M31" s="53"/>
      <c r="N31" s="53"/>
    </row>
    <row r="32" spans="2:14" ht="15">
      <c r="B32" s="53"/>
      <c r="C32" s="53"/>
      <c r="D32" s="53"/>
      <c r="E32" s="53"/>
      <c r="F32" s="53"/>
      <c r="G32" s="53"/>
      <c r="H32" s="53"/>
      <c r="I32" s="53"/>
      <c r="J32" s="53"/>
      <c r="K32" s="53"/>
      <c r="L32" s="53"/>
      <c r="M32" s="53"/>
      <c r="N32" s="53"/>
    </row>
    <row r="33" spans="2:14" ht="15">
      <c r="B33" s="53"/>
      <c r="C33" s="53"/>
      <c r="D33" s="53"/>
      <c r="E33" s="53"/>
      <c r="F33" s="53"/>
      <c r="G33" s="53"/>
      <c r="H33" s="53"/>
      <c r="I33" s="53"/>
      <c r="J33" s="53"/>
      <c r="K33" s="53"/>
      <c r="L33" s="53"/>
      <c r="M33" s="53"/>
      <c r="N33" s="53"/>
    </row>
    <row r="34" spans="2:14" ht="15">
      <c r="B34" s="53"/>
      <c r="C34" s="53"/>
      <c r="D34" s="53"/>
      <c r="E34" s="53"/>
      <c r="F34" s="53"/>
      <c r="G34" s="53"/>
      <c r="H34" s="53"/>
      <c r="I34" s="53"/>
      <c r="J34" s="53"/>
      <c r="K34" s="53"/>
      <c r="L34" s="53"/>
      <c r="M34" s="53"/>
      <c r="N34" s="53"/>
    </row>
    <row r="35" spans="2:14" ht="15">
      <c r="B35" s="53"/>
      <c r="C35" s="53"/>
      <c r="D35" s="53"/>
      <c r="E35" s="53"/>
      <c r="F35" s="53"/>
      <c r="G35" s="53"/>
      <c r="H35" s="53"/>
      <c r="I35" s="53"/>
      <c r="J35" s="53"/>
      <c r="K35" s="53"/>
      <c r="L35" s="53"/>
      <c r="M35" s="53"/>
      <c r="N35" s="53"/>
    </row>
    <row r="36" spans="2:14" ht="15">
      <c r="B36" s="53"/>
      <c r="C36" s="53"/>
      <c r="D36" s="53"/>
      <c r="E36" s="53"/>
      <c r="F36" s="53"/>
      <c r="G36" s="53"/>
      <c r="H36" s="53"/>
      <c r="I36" s="53"/>
      <c r="J36" s="53"/>
      <c r="K36" s="53"/>
      <c r="L36" s="53"/>
      <c r="M36" s="53"/>
      <c r="N36" s="53"/>
    </row>
    <row r="37" spans="2:14" ht="15">
      <c r="B37" s="53"/>
      <c r="C37" s="53"/>
      <c r="D37" s="53"/>
      <c r="E37" s="53"/>
      <c r="F37" s="53"/>
      <c r="G37" s="53"/>
      <c r="H37" s="53"/>
      <c r="I37" s="53"/>
      <c r="J37" s="53"/>
      <c r="K37" s="53"/>
      <c r="L37" s="53"/>
      <c r="M37" s="53"/>
      <c r="N37" s="53"/>
    </row>
    <row r="38" spans="2:14" ht="15">
      <c r="B38" s="53"/>
      <c r="C38" s="53"/>
      <c r="D38" s="53"/>
      <c r="E38" s="53"/>
      <c r="F38" s="53"/>
      <c r="G38" s="53"/>
      <c r="H38" s="53"/>
      <c r="I38" s="53"/>
      <c r="J38" s="53"/>
      <c r="K38" s="53"/>
      <c r="L38" s="53"/>
      <c r="M38" s="53"/>
      <c r="N38" s="53"/>
    </row>
    <row r="39" spans="2:14" ht="15">
      <c r="B39" s="53"/>
      <c r="C39" s="53"/>
      <c r="D39" s="53"/>
      <c r="E39" s="53"/>
      <c r="F39" s="53"/>
      <c r="G39" s="53"/>
      <c r="H39" s="53"/>
      <c r="I39" s="53"/>
      <c r="J39" s="53"/>
      <c r="K39" s="53"/>
      <c r="L39" s="53"/>
      <c r="M39" s="53"/>
      <c r="N39" s="53"/>
    </row>
    <row r="40" spans="2:14" ht="15">
      <c r="B40" s="53"/>
      <c r="C40" s="53"/>
      <c r="D40" s="53"/>
      <c r="E40" s="53"/>
      <c r="F40" s="53"/>
      <c r="G40" s="53"/>
      <c r="H40" s="53"/>
      <c r="I40" s="53"/>
      <c r="J40" s="53"/>
      <c r="K40" s="53"/>
      <c r="L40" s="53"/>
      <c r="M40" s="53"/>
      <c r="N40" s="53"/>
    </row>
    <row r="41" spans="2:14" ht="15">
      <c r="B41" s="53"/>
      <c r="C41" s="53"/>
      <c r="D41" s="53"/>
      <c r="E41" s="53"/>
      <c r="F41" s="53"/>
      <c r="G41" s="53"/>
      <c r="H41" s="53"/>
      <c r="I41" s="53"/>
      <c r="J41" s="53"/>
      <c r="K41" s="53"/>
      <c r="L41" s="53"/>
      <c r="M41" s="53"/>
      <c r="N41" s="53"/>
    </row>
    <row r="42" spans="2:14" ht="15.75" customHeight="1">
      <c r="B42" s="71" t="s">
        <v>140</v>
      </c>
      <c r="C42" s="71"/>
      <c r="D42" s="71"/>
      <c r="E42" s="71"/>
      <c r="F42" s="51"/>
      <c r="G42" s="51"/>
      <c r="H42" s="72" t="s">
        <v>111</v>
      </c>
      <c r="I42" s="72"/>
      <c r="J42" s="72"/>
      <c r="K42" s="51"/>
      <c r="L42" s="51"/>
      <c r="M42" s="72" t="s">
        <v>139</v>
      </c>
      <c r="N42" s="72"/>
    </row>
  </sheetData>
  <sheetProtection/>
  <mergeCells count="20">
    <mergeCell ref="B4:N4"/>
    <mergeCell ref="B7:N7"/>
    <mergeCell ref="B5:N5"/>
    <mergeCell ref="F8:F9"/>
    <mergeCell ref="E8:E9"/>
    <mergeCell ref="B6:N6"/>
    <mergeCell ref="I8:I9"/>
    <mergeCell ref="K8:L8"/>
    <mergeCell ref="M8:M9"/>
    <mergeCell ref="N8:N9"/>
    <mergeCell ref="B2:N2"/>
    <mergeCell ref="B42:E42"/>
    <mergeCell ref="H42:J42"/>
    <mergeCell ref="M42:N42"/>
    <mergeCell ref="B3:N3"/>
    <mergeCell ref="H8:H9"/>
    <mergeCell ref="B8:B9"/>
    <mergeCell ref="C8:C9"/>
    <mergeCell ref="D8:D9"/>
    <mergeCell ref="G8:G9"/>
  </mergeCells>
  <dataValidations count="1">
    <dataValidation type="list" allowBlank="1" showInputMessage="1" showErrorMessage="1" sqref="I10:I41">
      <formula1>"Valor, Tiempo, Valor y tiempo"</formula1>
    </dataValidation>
  </dataValidations>
  <printOptions/>
  <pageMargins left="0.7" right="0.7" top="0.75" bottom="0.75" header="0.3" footer="0.3"/>
  <pageSetup horizontalDpi="600" verticalDpi="600" orientation="portrait" paperSize="9" scale="39" r:id="rId2"/>
  <drawing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3:S50"/>
  <sheetViews>
    <sheetView showGridLines="0" view="pageBreakPreview" zoomScale="115" zoomScaleNormal="115" zoomScaleSheetLayoutView="115" workbookViewId="0" topLeftCell="B6">
      <selection activeCell="B15" sqref="B15:D15"/>
    </sheetView>
  </sheetViews>
  <sheetFormatPr defaultColWidth="11.421875" defaultRowHeight="15"/>
  <cols>
    <col min="1" max="1" width="14.28125" style="0" customWidth="1"/>
    <col min="2" max="2" width="29.8515625" style="0" bestFit="1" customWidth="1"/>
    <col min="3" max="3" width="89.57421875" style="0" customWidth="1"/>
    <col min="4" max="4" width="49.57421875" style="0" customWidth="1"/>
    <col min="5" max="5" width="14.7109375" style="0" customWidth="1"/>
    <col min="12" max="12" width="16.7109375" style="0" customWidth="1"/>
    <col min="15" max="15" width="14.140625" style="0" bestFit="1" customWidth="1"/>
    <col min="17" max="17" width="13.140625" style="0" bestFit="1" customWidth="1"/>
    <col min="19" max="19" width="13.140625" style="0" bestFit="1" customWidth="1"/>
  </cols>
  <sheetData>
    <row r="2" ht="42.75" customHeight="1"/>
    <row r="3" spans="2:13" ht="15.75" customHeight="1">
      <c r="B3" s="65" t="s">
        <v>0</v>
      </c>
      <c r="C3" s="65"/>
      <c r="D3" s="65"/>
      <c r="E3" s="35"/>
      <c r="F3" s="35"/>
      <c r="G3" s="35"/>
      <c r="H3" s="35"/>
      <c r="I3" s="35"/>
      <c r="J3" s="35"/>
      <c r="K3" s="35"/>
      <c r="L3" s="35"/>
      <c r="M3" s="35"/>
    </row>
    <row r="4" spans="2:13" ht="15.75" customHeight="1">
      <c r="B4" s="66" t="s">
        <v>1</v>
      </c>
      <c r="C4" s="66"/>
      <c r="D4" s="66"/>
      <c r="E4" s="35"/>
      <c r="F4" s="35"/>
      <c r="G4" s="35"/>
      <c r="H4" s="35"/>
      <c r="I4" s="35"/>
      <c r="J4" s="35"/>
      <c r="K4" s="35"/>
      <c r="L4" s="35"/>
      <c r="M4" s="35"/>
    </row>
    <row r="5" spans="2:13" ht="15.75" customHeight="1">
      <c r="B5" s="65" t="s">
        <v>2</v>
      </c>
      <c r="C5" s="65"/>
      <c r="D5" s="65"/>
      <c r="E5" s="42"/>
      <c r="F5" s="35"/>
      <c r="G5" s="35"/>
      <c r="H5" s="35"/>
      <c r="I5" s="35"/>
      <c r="J5" s="35"/>
      <c r="K5" s="35"/>
      <c r="L5" s="35"/>
      <c r="M5" s="35"/>
    </row>
    <row r="6" spans="2:5" ht="12" customHeight="1">
      <c r="B6" s="59"/>
      <c r="C6" s="59"/>
      <c r="D6" s="59"/>
      <c r="E6" s="43"/>
    </row>
    <row r="7" spans="2:5" ht="13.5" customHeight="1">
      <c r="B7" s="59"/>
      <c r="C7" s="59"/>
      <c r="D7" s="59"/>
      <c r="E7" s="37"/>
    </row>
    <row r="8" spans="1:5" ht="15" customHeight="1">
      <c r="A8" s="37"/>
      <c r="B8" s="67" t="s">
        <v>135</v>
      </c>
      <c r="C8" s="67"/>
      <c r="D8" s="67"/>
      <c r="E8" s="37"/>
    </row>
    <row r="9" spans="1:5" ht="15">
      <c r="A9" s="37"/>
      <c r="B9" s="67"/>
      <c r="C9" s="67"/>
      <c r="D9" s="67"/>
      <c r="E9" s="37"/>
    </row>
    <row r="10" spans="2:5" ht="15" customHeight="1">
      <c r="B10" s="67"/>
      <c r="C10" s="67"/>
      <c r="D10" s="67"/>
      <c r="E10" s="37"/>
    </row>
    <row r="11" spans="2:5" ht="15">
      <c r="B11" s="67"/>
      <c r="C11" s="67"/>
      <c r="D11" s="67"/>
      <c r="E11" s="37"/>
    </row>
    <row r="12" spans="2:5" ht="15">
      <c r="B12" s="69" t="s">
        <v>113</v>
      </c>
      <c r="C12" s="69"/>
      <c r="D12" s="69"/>
      <c r="E12" s="37"/>
    </row>
    <row r="13" spans="2:12" ht="15">
      <c r="B13" s="38"/>
      <c r="C13" s="40"/>
      <c r="D13" s="40"/>
      <c r="E13" s="39"/>
      <c r="F13" s="34"/>
      <c r="G13" s="34"/>
      <c r="H13" s="34"/>
      <c r="I13" s="34"/>
      <c r="J13" s="34"/>
      <c r="K13" s="34"/>
      <c r="L13" s="34"/>
    </row>
    <row r="14" spans="2:12" ht="7.5" customHeight="1">
      <c r="B14" s="37"/>
      <c r="C14" s="39"/>
      <c r="D14" s="39"/>
      <c r="E14" s="39"/>
      <c r="F14" s="34"/>
      <c r="G14" s="34"/>
      <c r="H14" s="34"/>
      <c r="I14" s="34"/>
      <c r="J14" s="34"/>
      <c r="K14" s="34"/>
      <c r="L14" s="34"/>
    </row>
    <row r="15" spans="2:5" ht="15">
      <c r="B15" s="61" t="s">
        <v>126</v>
      </c>
      <c r="C15" s="61"/>
      <c r="D15" s="61"/>
      <c r="E15" s="39"/>
    </row>
    <row r="16" spans="2:5" ht="30" customHeight="1">
      <c r="B16" s="44" t="s">
        <v>106</v>
      </c>
      <c r="C16" s="64" t="s">
        <v>114</v>
      </c>
      <c r="D16" s="64"/>
      <c r="E16" s="39"/>
    </row>
    <row r="17" spans="2:5" ht="15">
      <c r="B17" s="45" t="s">
        <v>100</v>
      </c>
      <c r="C17" s="59" t="s">
        <v>118</v>
      </c>
      <c r="D17" s="59"/>
      <c r="E17" s="39"/>
    </row>
    <row r="18" spans="2:5" ht="15">
      <c r="B18" s="45" t="s">
        <v>22</v>
      </c>
      <c r="C18" s="59" t="s">
        <v>119</v>
      </c>
      <c r="D18" s="59"/>
      <c r="E18" s="39"/>
    </row>
    <row r="19" spans="2:5" ht="15">
      <c r="B19" s="45" t="s">
        <v>3</v>
      </c>
      <c r="C19" s="59" t="s">
        <v>101</v>
      </c>
      <c r="D19" s="59"/>
      <c r="E19" s="39"/>
    </row>
    <row r="20" spans="2:5" ht="15">
      <c r="B20" s="45" t="s">
        <v>107</v>
      </c>
      <c r="C20" s="59" t="s">
        <v>115</v>
      </c>
      <c r="D20" s="59"/>
      <c r="E20" s="39"/>
    </row>
    <row r="21" spans="2:5" ht="15">
      <c r="B21" s="45" t="s">
        <v>5</v>
      </c>
      <c r="C21" s="59" t="s">
        <v>130</v>
      </c>
      <c r="D21" s="59"/>
      <c r="E21" s="39"/>
    </row>
    <row r="22" spans="2:5" ht="15">
      <c r="B22" s="45" t="s">
        <v>112</v>
      </c>
      <c r="C22" s="59" t="s">
        <v>116</v>
      </c>
      <c r="D22" s="59"/>
      <c r="E22" s="39"/>
    </row>
    <row r="23" spans="2:5" ht="15">
      <c r="B23" s="45" t="s">
        <v>9</v>
      </c>
      <c r="C23" s="59" t="s">
        <v>117</v>
      </c>
      <c r="D23" s="59"/>
      <c r="E23" s="39"/>
    </row>
    <row r="24" spans="2:5" ht="15">
      <c r="B24" s="45" t="s">
        <v>105</v>
      </c>
      <c r="C24" s="59" t="s">
        <v>120</v>
      </c>
      <c r="D24" s="59"/>
      <c r="E24" s="39"/>
    </row>
    <row r="25" spans="2:5" ht="15">
      <c r="B25" s="45" t="s">
        <v>10</v>
      </c>
      <c r="C25" s="59" t="s">
        <v>102</v>
      </c>
      <c r="D25" s="59"/>
      <c r="E25" s="39"/>
    </row>
    <row r="26" spans="2:5" ht="15">
      <c r="B26" s="45" t="s">
        <v>24</v>
      </c>
      <c r="C26" s="59" t="s">
        <v>103</v>
      </c>
      <c r="D26" s="59"/>
      <c r="E26" s="39"/>
    </row>
    <row r="27" spans="2:19" ht="15">
      <c r="B27" s="46" t="s">
        <v>124</v>
      </c>
      <c r="C27" s="59" t="s">
        <v>122</v>
      </c>
      <c r="D27" s="59"/>
      <c r="E27" s="39"/>
      <c r="O27" s="32"/>
      <c r="Q27" s="32"/>
      <c r="S27" s="32"/>
    </row>
    <row r="28" spans="2:19" ht="15">
      <c r="B28" s="45" t="s">
        <v>7</v>
      </c>
      <c r="C28" s="59" t="s">
        <v>121</v>
      </c>
      <c r="D28" s="59"/>
      <c r="E28" s="39"/>
      <c r="O28" s="32"/>
      <c r="Q28" s="32"/>
      <c r="S28" s="32"/>
    </row>
    <row r="29" spans="2:17" ht="15">
      <c r="B29" s="45" t="s">
        <v>125</v>
      </c>
      <c r="C29" s="59" t="s">
        <v>123</v>
      </c>
      <c r="D29" s="59"/>
      <c r="E29" s="39"/>
      <c r="Q29" s="33"/>
    </row>
    <row r="30" spans="2:5" ht="9.75" customHeight="1">
      <c r="B30" s="47"/>
      <c r="C30" s="37"/>
      <c r="D30" s="41"/>
      <c r="E30" s="39"/>
    </row>
    <row r="31" spans="2:5" ht="15">
      <c r="B31" s="61" t="s">
        <v>127</v>
      </c>
      <c r="C31" s="61"/>
      <c r="D31" s="61"/>
      <c r="E31" s="37"/>
    </row>
    <row r="32" spans="2:17" ht="45" customHeight="1">
      <c r="B32" s="44" t="s">
        <v>106</v>
      </c>
      <c r="C32" s="63" t="s">
        <v>128</v>
      </c>
      <c r="D32" s="63"/>
      <c r="E32" s="39"/>
      <c r="Q32" s="33"/>
    </row>
    <row r="33" spans="2:5" ht="15">
      <c r="B33" s="48" t="s">
        <v>22</v>
      </c>
      <c r="C33" s="60" t="s">
        <v>129</v>
      </c>
      <c r="D33" s="60"/>
      <c r="E33" s="39"/>
    </row>
    <row r="34" spans="2:5" ht="15">
      <c r="B34" s="48" t="s">
        <v>3</v>
      </c>
      <c r="C34" s="60" t="s">
        <v>101</v>
      </c>
      <c r="D34" s="60"/>
      <c r="E34" s="39"/>
    </row>
    <row r="35" spans="2:5" ht="15">
      <c r="B35" s="49" t="s">
        <v>107</v>
      </c>
      <c r="C35" s="60" t="s">
        <v>115</v>
      </c>
      <c r="D35" s="60"/>
      <c r="E35" s="39"/>
    </row>
    <row r="36" spans="2:5" ht="15">
      <c r="B36" s="48" t="s">
        <v>5</v>
      </c>
      <c r="C36" s="60" t="s">
        <v>130</v>
      </c>
      <c r="D36" s="60"/>
      <c r="E36" s="39"/>
    </row>
    <row r="37" spans="2:5" ht="15">
      <c r="B37" s="45" t="s">
        <v>112</v>
      </c>
      <c r="C37" s="60" t="s">
        <v>116</v>
      </c>
      <c r="D37" s="60"/>
      <c r="E37" s="39"/>
    </row>
    <row r="38" spans="2:5" ht="30">
      <c r="B38" s="49" t="s">
        <v>108</v>
      </c>
      <c r="C38" s="62" t="s">
        <v>134</v>
      </c>
      <c r="D38" s="62"/>
      <c r="E38" s="39"/>
    </row>
    <row r="39" spans="2:5" ht="15">
      <c r="B39" s="49" t="s">
        <v>9</v>
      </c>
      <c r="C39" s="60" t="s">
        <v>117</v>
      </c>
      <c r="D39" s="60"/>
      <c r="E39" s="39"/>
    </row>
    <row r="40" spans="2:5" ht="15">
      <c r="B40" s="48" t="s">
        <v>28</v>
      </c>
      <c r="C40" s="60" t="s">
        <v>131</v>
      </c>
      <c r="D40" s="60"/>
      <c r="E40" s="39"/>
    </row>
    <row r="41" spans="2:5" ht="15">
      <c r="B41" s="46" t="s">
        <v>12</v>
      </c>
      <c r="C41" s="60" t="s">
        <v>132</v>
      </c>
      <c r="D41" s="60"/>
      <c r="E41" s="39"/>
    </row>
    <row r="42" spans="2:5" ht="15">
      <c r="B42" s="46" t="s">
        <v>16</v>
      </c>
      <c r="C42" s="60" t="s">
        <v>136</v>
      </c>
      <c r="D42" s="60"/>
      <c r="E42" s="39"/>
    </row>
    <row r="43" spans="2:5" ht="15">
      <c r="B43" s="46" t="s">
        <v>137</v>
      </c>
      <c r="C43" s="60" t="s">
        <v>138</v>
      </c>
      <c r="D43" s="60"/>
      <c r="E43" s="39"/>
    </row>
    <row r="44" spans="2:5" ht="15">
      <c r="B44" s="46" t="s">
        <v>104</v>
      </c>
      <c r="C44" s="60" t="s">
        <v>122</v>
      </c>
      <c r="D44" s="60"/>
      <c r="E44" s="39"/>
    </row>
    <row r="45" spans="2:5" ht="15">
      <c r="B45" s="48" t="s">
        <v>7</v>
      </c>
      <c r="C45" s="60" t="s">
        <v>121</v>
      </c>
      <c r="D45" s="60"/>
      <c r="E45" s="39"/>
    </row>
    <row r="46" spans="2:5" ht="15">
      <c r="B46" s="37"/>
      <c r="C46" s="37"/>
      <c r="D46" s="37"/>
      <c r="E46" s="37"/>
    </row>
    <row r="47" spans="2:5" ht="21" customHeight="1">
      <c r="B47" s="68" t="s">
        <v>133</v>
      </c>
      <c r="C47" s="68"/>
      <c r="D47" s="68"/>
      <c r="E47" s="37"/>
    </row>
    <row r="48" spans="2:5" ht="26.25" customHeight="1">
      <c r="B48" s="68"/>
      <c r="C48" s="68"/>
      <c r="D48" s="68"/>
      <c r="E48" s="37"/>
    </row>
    <row r="49" spans="2:5" ht="15">
      <c r="B49" s="37"/>
      <c r="C49" s="37"/>
      <c r="D49" s="37"/>
      <c r="E49" s="37"/>
    </row>
    <row r="50" spans="2:7" ht="15.75" customHeight="1">
      <c r="B50" s="51" t="s">
        <v>140</v>
      </c>
      <c r="C50" s="52" t="s">
        <v>111</v>
      </c>
      <c r="D50" s="51" t="s">
        <v>139</v>
      </c>
      <c r="E50" s="51"/>
      <c r="F50" s="51"/>
      <c r="G50" s="51"/>
    </row>
  </sheetData>
  <sheetProtection/>
  <mergeCells count="38">
    <mergeCell ref="B3:D3"/>
    <mergeCell ref="B4:D4"/>
    <mergeCell ref="B5:D5"/>
    <mergeCell ref="B8:D11"/>
    <mergeCell ref="B47:D48"/>
    <mergeCell ref="B12:D12"/>
    <mergeCell ref="C24:D24"/>
    <mergeCell ref="C25:D25"/>
    <mergeCell ref="B6:D6"/>
    <mergeCell ref="C23:D23"/>
    <mergeCell ref="C26:D26"/>
    <mergeCell ref="C27:D27"/>
    <mergeCell ref="C16:D16"/>
    <mergeCell ref="C17:D17"/>
    <mergeCell ref="C18:D18"/>
    <mergeCell ref="C19:D19"/>
    <mergeCell ref="C20:D20"/>
    <mergeCell ref="C21:D21"/>
    <mergeCell ref="C38:D38"/>
    <mergeCell ref="C39:D39"/>
    <mergeCell ref="C40:D40"/>
    <mergeCell ref="C28:D28"/>
    <mergeCell ref="C29:D29"/>
    <mergeCell ref="B15:D15"/>
    <mergeCell ref="C32:D32"/>
    <mergeCell ref="C33:D33"/>
    <mergeCell ref="C34:D34"/>
    <mergeCell ref="C22:D22"/>
    <mergeCell ref="B7:D7"/>
    <mergeCell ref="C41:D41"/>
    <mergeCell ref="C42:D42"/>
    <mergeCell ref="C43:D43"/>
    <mergeCell ref="C44:D44"/>
    <mergeCell ref="C45:D45"/>
    <mergeCell ref="B31:D31"/>
    <mergeCell ref="C35:D35"/>
    <mergeCell ref="C36:D36"/>
    <mergeCell ref="C37:D37"/>
  </mergeCells>
  <printOptions/>
  <pageMargins left="0.7" right="0.7" top="0.75" bottom="0.75" header="0.3" footer="0.3"/>
  <pageSetup horizontalDpi="600" verticalDpi="600" orientation="portrait" paperSize="9" scale="35" r:id="rId2"/>
  <drawing r:id="rId1"/>
</worksheet>
</file>

<file path=xl/worksheets/sheet4.xml><?xml version="1.0" encoding="utf-8"?>
<worksheet xmlns="http://schemas.openxmlformats.org/spreadsheetml/2006/main" xmlns:r="http://schemas.openxmlformats.org/officeDocument/2006/relationships">
  <dimension ref="A2:AH29"/>
  <sheetViews>
    <sheetView zoomScale="85" zoomScaleNormal="85" zoomScalePageLayoutView="0" workbookViewId="0" topLeftCell="D1">
      <selection activeCell="W8" sqref="W8"/>
    </sheetView>
  </sheetViews>
  <sheetFormatPr defaultColWidth="11.421875" defaultRowHeight="15"/>
  <cols>
    <col min="1" max="3" width="11.421875" style="2" customWidth="1"/>
    <col min="4" max="4" width="23.421875" style="2" customWidth="1"/>
    <col min="5" max="6" width="24.140625" style="2" customWidth="1"/>
    <col min="7" max="7" width="17.28125" style="2" customWidth="1"/>
    <col min="8" max="8" width="11.421875" style="2" customWidth="1"/>
    <col min="9" max="9" width="61.00390625" style="2" customWidth="1"/>
    <col min="10" max="10" width="14.00390625" style="2" customWidth="1"/>
    <col min="11" max="16" width="11.421875" style="2" customWidth="1"/>
    <col min="17" max="22" width="15.8515625" style="2" customWidth="1"/>
    <col min="23" max="27" width="11.421875" style="2" customWidth="1"/>
    <col min="28" max="28" width="18.7109375" style="2" customWidth="1"/>
    <col min="29" max="29" width="11.421875" style="2" customWidth="1"/>
    <col min="30" max="30" width="15.8515625" style="2" customWidth="1"/>
    <col min="31" max="31" width="11.421875" style="2" customWidth="1"/>
    <col min="32" max="32" width="20.421875" style="2" customWidth="1"/>
    <col min="33" max="16384" width="11.421875" style="2" customWidth="1"/>
  </cols>
  <sheetData>
    <row r="1" s="1" customFormat="1" ht="15"/>
    <row r="2" spans="2:32" s="9" customFormat="1" ht="36.75" customHeight="1">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row>
    <row r="3" spans="2:32" s="10" customFormat="1" ht="12.75" customHeight="1">
      <c r="B3" s="74" t="s">
        <v>0</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row>
    <row r="4" spans="2:32" s="9" customFormat="1" ht="16.5" customHeight="1">
      <c r="B4" s="80" t="s">
        <v>1</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row>
    <row r="5" spans="2:32" s="10" customFormat="1" ht="15" customHeight="1">
      <c r="B5" s="80" t="s">
        <v>2</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row>
    <row r="6" spans="2:32" s="10" customFormat="1" ht="15" customHeight="1">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row>
    <row r="7" spans="2:32" s="10" customFormat="1" ht="15" customHeight="1">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row>
    <row r="8" spans="2:34" s="11" customFormat="1" ht="60" customHeight="1">
      <c r="B8" s="28" t="s">
        <v>100</v>
      </c>
      <c r="C8" s="28" t="s">
        <v>22</v>
      </c>
      <c r="D8" s="28" t="s">
        <v>3</v>
      </c>
      <c r="E8" s="28" t="s">
        <v>4</v>
      </c>
      <c r="F8" s="28" t="s">
        <v>105</v>
      </c>
      <c r="G8" s="28" t="s">
        <v>5</v>
      </c>
      <c r="H8" s="28" t="s">
        <v>6</v>
      </c>
      <c r="I8" s="28" t="s">
        <v>9</v>
      </c>
      <c r="J8" s="28" t="s">
        <v>23</v>
      </c>
      <c r="K8" s="28" t="s">
        <v>10</v>
      </c>
      <c r="L8" s="28" t="s">
        <v>24</v>
      </c>
      <c r="M8" s="30" t="s">
        <v>25</v>
      </c>
      <c r="N8" s="28" t="s">
        <v>8</v>
      </c>
      <c r="O8" s="28" t="s">
        <v>7</v>
      </c>
      <c r="P8" s="30" t="s">
        <v>26</v>
      </c>
      <c r="Q8" s="30" t="s">
        <v>27</v>
      </c>
      <c r="R8" s="12"/>
      <c r="S8" s="12"/>
      <c r="T8" s="12"/>
      <c r="U8" s="13" t="s">
        <v>10</v>
      </c>
      <c r="V8" s="13" t="s">
        <v>11</v>
      </c>
      <c r="W8" s="13" t="s">
        <v>12</v>
      </c>
      <c r="X8" s="13" t="s">
        <v>13</v>
      </c>
      <c r="Y8" s="13" t="s">
        <v>14</v>
      </c>
      <c r="Z8" s="13" t="s">
        <v>15</v>
      </c>
      <c r="AA8" s="13" t="s">
        <v>16</v>
      </c>
      <c r="AB8" s="13" t="s">
        <v>17</v>
      </c>
      <c r="AC8" s="13" t="s">
        <v>18</v>
      </c>
      <c r="AD8" s="13" t="s">
        <v>19</v>
      </c>
      <c r="AE8" s="13" t="s">
        <v>20</v>
      </c>
      <c r="AF8" s="13" t="s">
        <v>21</v>
      </c>
      <c r="AG8" s="12" t="s">
        <v>7</v>
      </c>
      <c r="AH8" s="12" t="s">
        <v>8</v>
      </c>
    </row>
    <row r="9" spans="1:34" s="1" customFormat="1" ht="18.75" customHeight="1">
      <c r="A9" s="3"/>
      <c r="B9" s="4"/>
      <c r="C9" s="4">
        <v>1110</v>
      </c>
      <c r="D9" s="4" t="str">
        <f>VLOOKUP(C9,Hoja3!$B$4:$D$101,2,0)</f>
        <v>SEDE TUMACO</v>
      </c>
      <c r="E9" s="4" t="str">
        <f>VLOOKUP(C9,Hoja3!$B$4:$D$101,3,0)</f>
        <v>NIVEL CENTRAL TUMACO</v>
      </c>
      <c r="F9" s="4"/>
      <c r="G9" s="4"/>
      <c r="H9" s="4"/>
      <c r="I9" s="14"/>
      <c r="J9" s="22"/>
      <c r="K9" s="17"/>
      <c r="L9" s="5"/>
      <c r="M9" s="5"/>
      <c r="N9" s="4"/>
      <c r="O9" s="4"/>
      <c r="P9" s="5"/>
      <c r="Q9" s="5"/>
      <c r="R9" s="5"/>
      <c r="S9" s="5"/>
      <c r="T9" s="5"/>
      <c r="U9" s="5"/>
      <c r="V9" s="5"/>
      <c r="W9" s="5"/>
      <c r="X9" s="5"/>
      <c r="Y9" s="5"/>
      <c r="Z9" s="5"/>
      <c r="AA9" s="5"/>
      <c r="AB9" s="5"/>
      <c r="AC9" s="5"/>
      <c r="AD9" s="5"/>
      <c r="AE9" s="5"/>
      <c r="AF9" s="5"/>
      <c r="AG9" s="4"/>
      <c r="AH9" s="4"/>
    </row>
    <row r="10" spans="1:34" s="1" customFormat="1" ht="18.75" customHeight="1">
      <c r="A10" s="3"/>
      <c r="B10" s="4"/>
      <c r="C10" s="4"/>
      <c r="D10" s="4"/>
      <c r="E10" s="4"/>
      <c r="F10" s="4"/>
      <c r="G10" s="4"/>
      <c r="H10" s="4"/>
      <c r="I10" s="14"/>
      <c r="J10" s="20"/>
      <c r="K10" s="17"/>
      <c r="L10" s="5"/>
      <c r="M10" s="5"/>
      <c r="N10" s="4"/>
      <c r="O10" s="4"/>
      <c r="P10" s="5"/>
      <c r="Q10" s="5"/>
      <c r="R10" s="5"/>
      <c r="S10" s="5"/>
      <c r="T10" s="5"/>
      <c r="U10" s="5"/>
      <c r="V10" s="5"/>
      <c r="W10" s="5"/>
      <c r="X10" s="5"/>
      <c r="Y10" s="5"/>
      <c r="Z10" s="5"/>
      <c r="AA10" s="5"/>
      <c r="AB10" s="5"/>
      <c r="AC10" s="5"/>
      <c r="AD10" s="5"/>
      <c r="AE10" s="5"/>
      <c r="AF10" s="5"/>
      <c r="AG10" s="4"/>
      <c r="AH10" s="4"/>
    </row>
    <row r="11" spans="1:34" s="1" customFormat="1" ht="18.75" customHeight="1">
      <c r="A11" s="3"/>
      <c r="B11" s="6"/>
      <c r="C11" s="6"/>
      <c r="D11" s="6"/>
      <c r="E11" s="6"/>
      <c r="F11" s="6"/>
      <c r="G11" s="6"/>
      <c r="H11" s="6"/>
      <c r="I11" s="15"/>
      <c r="J11" s="20"/>
      <c r="K11" s="18"/>
      <c r="L11" s="7"/>
      <c r="M11" s="7"/>
      <c r="N11" s="6"/>
      <c r="O11" s="6"/>
      <c r="P11" s="7"/>
      <c r="Q11" s="7"/>
      <c r="R11" s="7"/>
      <c r="S11" s="7"/>
      <c r="T11" s="7"/>
      <c r="U11" s="7"/>
      <c r="V11" s="7"/>
      <c r="W11" s="5"/>
      <c r="X11" s="5"/>
      <c r="Y11" s="5"/>
      <c r="Z11" s="5"/>
      <c r="AA11" s="5"/>
      <c r="AB11" s="5"/>
      <c r="AC11" s="5"/>
      <c r="AD11" s="5"/>
      <c r="AE11" s="5"/>
      <c r="AF11" s="5"/>
      <c r="AG11" s="6"/>
      <c r="AH11" s="6"/>
    </row>
    <row r="12" spans="1:34" s="1" customFormat="1" ht="18.75" customHeight="1">
      <c r="A12" s="3"/>
      <c r="B12" s="6"/>
      <c r="C12" s="6"/>
      <c r="D12" s="6"/>
      <c r="E12" s="6"/>
      <c r="F12" s="6"/>
      <c r="G12" s="6"/>
      <c r="H12" s="6"/>
      <c r="I12" s="15"/>
      <c r="J12" s="20"/>
      <c r="K12" s="18"/>
      <c r="L12" s="7"/>
      <c r="M12" s="7"/>
      <c r="N12" s="6"/>
      <c r="O12" s="6"/>
      <c r="P12" s="7"/>
      <c r="Q12" s="7"/>
      <c r="R12" s="7"/>
      <c r="S12" s="7"/>
      <c r="T12" s="7"/>
      <c r="U12" s="7"/>
      <c r="V12" s="7"/>
      <c r="W12" s="5"/>
      <c r="X12" s="5"/>
      <c r="Y12" s="5"/>
      <c r="Z12" s="5"/>
      <c r="AA12" s="5"/>
      <c r="AB12" s="5"/>
      <c r="AC12" s="5"/>
      <c r="AD12" s="5"/>
      <c r="AE12" s="5"/>
      <c r="AF12" s="5"/>
      <c r="AG12" s="6"/>
      <c r="AH12" s="6"/>
    </row>
    <row r="13" spans="1:34" s="1" customFormat="1" ht="18.75" customHeight="1">
      <c r="A13" s="3"/>
      <c r="B13" s="6"/>
      <c r="C13" s="6"/>
      <c r="D13" s="6"/>
      <c r="E13" s="6"/>
      <c r="F13" s="6"/>
      <c r="G13" s="6"/>
      <c r="H13" s="6"/>
      <c r="I13" s="15"/>
      <c r="J13" s="20"/>
      <c r="K13" s="18"/>
      <c r="L13" s="7"/>
      <c r="M13" s="7"/>
      <c r="N13" s="6"/>
      <c r="O13" s="6"/>
      <c r="P13" s="7"/>
      <c r="Q13" s="7"/>
      <c r="R13" s="7"/>
      <c r="S13" s="7"/>
      <c r="T13" s="7"/>
      <c r="U13" s="7"/>
      <c r="V13" s="7"/>
      <c r="W13" s="5"/>
      <c r="X13" s="5"/>
      <c r="Y13" s="5"/>
      <c r="Z13" s="5"/>
      <c r="AA13" s="5"/>
      <c r="AB13" s="5"/>
      <c r="AC13" s="5"/>
      <c r="AD13" s="5"/>
      <c r="AE13" s="5"/>
      <c r="AF13" s="5"/>
      <c r="AG13" s="6"/>
      <c r="AH13" s="6"/>
    </row>
    <row r="14" spans="1:34" s="1" customFormat="1" ht="18.75" customHeight="1">
      <c r="A14" s="3"/>
      <c r="B14" s="6"/>
      <c r="C14" s="6"/>
      <c r="D14" s="6"/>
      <c r="E14" s="6"/>
      <c r="F14" s="6"/>
      <c r="G14" s="6"/>
      <c r="H14" s="6"/>
      <c r="I14" s="15"/>
      <c r="J14" s="22"/>
      <c r="K14" s="18"/>
      <c r="L14" s="7"/>
      <c r="M14" s="7"/>
      <c r="N14" s="6"/>
      <c r="O14" s="6"/>
      <c r="P14" s="7"/>
      <c r="Q14" s="7"/>
      <c r="R14" s="7"/>
      <c r="S14" s="7"/>
      <c r="T14" s="7"/>
      <c r="U14" s="7"/>
      <c r="V14" s="7"/>
      <c r="W14" s="5"/>
      <c r="X14" s="5"/>
      <c r="Y14" s="5"/>
      <c r="Z14" s="5"/>
      <c r="AA14" s="5"/>
      <c r="AB14" s="5"/>
      <c r="AC14" s="5"/>
      <c r="AD14" s="5"/>
      <c r="AE14" s="5"/>
      <c r="AF14" s="5"/>
      <c r="AG14" s="6"/>
      <c r="AH14" s="6"/>
    </row>
    <row r="15" spans="1:34" s="1" customFormat="1" ht="18.75" customHeight="1">
      <c r="A15" s="3"/>
      <c r="B15" s="6"/>
      <c r="C15" s="6"/>
      <c r="D15" s="6"/>
      <c r="E15" s="6"/>
      <c r="F15" s="6"/>
      <c r="G15" s="6"/>
      <c r="H15" s="6"/>
      <c r="I15" s="15"/>
      <c r="J15" s="23"/>
      <c r="K15" s="18"/>
      <c r="L15" s="7"/>
      <c r="M15" s="7"/>
      <c r="N15" s="6"/>
      <c r="O15" s="6"/>
      <c r="P15" s="7"/>
      <c r="Q15" s="7"/>
      <c r="R15" s="7"/>
      <c r="S15" s="7"/>
      <c r="T15" s="7"/>
      <c r="U15" s="7"/>
      <c r="V15" s="7"/>
      <c r="W15" s="5"/>
      <c r="X15" s="5"/>
      <c r="Y15" s="5"/>
      <c r="Z15" s="5"/>
      <c r="AA15" s="5"/>
      <c r="AB15" s="5"/>
      <c r="AC15" s="5"/>
      <c r="AD15" s="5"/>
      <c r="AE15" s="5"/>
      <c r="AF15" s="5"/>
      <c r="AG15" s="6"/>
      <c r="AH15" s="6"/>
    </row>
    <row r="16" spans="1:34" s="1" customFormat="1" ht="18.75" customHeight="1">
      <c r="A16" s="3"/>
      <c r="B16" s="6"/>
      <c r="C16" s="6"/>
      <c r="D16" s="6"/>
      <c r="E16" s="6"/>
      <c r="F16" s="6"/>
      <c r="G16" s="6"/>
      <c r="H16" s="6"/>
      <c r="I16" s="15"/>
      <c r="J16" s="20"/>
      <c r="K16" s="18"/>
      <c r="L16" s="7"/>
      <c r="M16" s="7"/>
      <c r="N16" s="6"/>
      <c r="O16" s="6"/>
      <c r="P16" s="7"/>
      <c r="Q16" s="7"/>
      <c r="R16" s="7"/>
      <c r="S16" s="7"/>
      <c r="T16" s="7"/>
      <c r="U16" s="7"/>
      <c r="V16" s="7"/>
      <c r="W16" s="5"/>
      <c r="X16" s="5"/>
      <c r="Y16" s="5"/>
      <c r="Z16" s="5"/>
      <c r="AA16" s="5"/>
      <c r="AB16" s="5"/>
      <c r="AC16" s="5"/>
      <c r="AD16" s="5"/>
      <c r="AE16" s="5"/>
      <c r="AF16" s="5"/>
      <c r="AG16" s="6"/>
      <c r="AH16" s="6"/>
    </row>
    <row r="17" spans="1:34" s="1" customFormat="1" ht="18.75" customHeight="1">
      <c r="A17" s="3"/>
      <c r="B17" s="6"/>
      <c r="C17" s="6"/>
      <c r="D17" s="6"/>
      <c r="E17" s="6"/>
      <c r="F17" s="6"/>
      <c r="G17" s="6"/>
      <c r="H17" s="6"/>
      <c r="I17" s="15"/>
      <c r="J17" s="22"/>
      <c r="K17" s="18"/>
      <c r="L17" s="7"/>
      <c r="M17" s="7"/>
      <c r="N17" s="6"/>
      <c r="O17" s="6"/>
      <c r="P17" s="7"/>
      <c r="Q17" s="7"/>
      <c r="R17" s="7"/>
      <c r="S17" s="7"/>
      <c r="T17" s="7"/>
      <c r="U17" s="7"/>
      <c r="V17" s="7"/>
      <c r="W17" s="5"/>
      <c r="X17" s="5"/>
      <c r="Y17" s="5"/>
      <c r="Z17" s="5"/>
      <c r="AA17" s="5"/>
      <c r="AB17" s="5"/>
      <c r="AC17" s="5"/>
      <c r="AD17" s="5"/>
      <c r="AE17" s="5"/>
      <c r="AF17" s="5"/>
      <c r="AG17" s="6"/>
      <c r="AH17" s="6"/>
    </row>
    <row r="18" spans="1:34" s="1" customFormat="1" ht="18.75" customHeight="1">
      <c r="A18" s="3"/>
      <c r="B18" s="6"/>
      <c r="C18" s="6"/>
      <c r="D18" s="6"/>
      <c r="E18" s="6"/>
      <c r="F18" s="6"/>
      <c r="G18" s="6"/>
      <c r="H18" s="6"/>
      <c r="I18" s="15"/>
      <c r="J18" s="22"/>
      <c r="K18" s="18"/>
      <c r="L18" s="7"/>
      <c r="M18" s="7"/>
      <c r="N18" s="6"/>
      <c r="O18" s="6"/>
      <c r="P18" s="7"/>
      <c r="Q18" s="7"/>
      <c r="R18" s="7"/>
      <c r="S18" s="7"/>
      <c r="T18" s="7"/>
      <c r="U18" s="7"/>
      <c r="V18" s="7"/>
      <c r="W18" s="5"/>
      <c r="X18" s="5"/>
      <c r="Y18" s="5"/>
      <c r="Z18" s="5"/>
      <c r="AA18" s="5"/>
      <c r="AB18" s="5"/>
      <c r="AC18" s="5"/>
      <c r="AD18" s="5"/>
      <c r="AE18" s="5"/>
      <c r="AF18" s="5"/>
      <c r="AG18" s="6"/>
      <c r="AH18" s="6"/>
    </row>
    <row r="19" spans="1:34" s="1" customFormat="1" ht="18.75" customHeight="1">
      <c r="A19" s="3"/>
      <c r="B19" s="6"/>
      <c r="C19" s="6"/>
      <c r="D19" s="6"/>
      <c r="E19" s="6"/>
      <c r="F19" s="6"/>
      <c r="G19" s="6"/>
      <c r="H19" s="6"/>
      <c r="I19" s="15"/>
      <c r="J19" s="23"/>
      <c r="K19" s="18"/>
      <c r="L19" s="7"/>
      <c r="M19" s="7"/>
      <c r="N19" s="6"/>
      <c r="O19" s="6"/>
      <c r="P19" s="7"/>
      <c r="Q19" s="7"/>
      <c r="R19" s="7"/>
      <c r="S19" s="7"/>
      <c r="T19" s="7"/>
      <c r="U19" s="7"/>
      <c r="V19" s="7"/>
      <c r="W19" s="5"/>
      <c r="X19" s="5"/>
      <c r="Y19" s="5"/>
      <c r="Z19" s="5"/>
      <c r="AA19" s="5"/>
      <c r="AB19" s="5"/>
      <c r="AC19" s="5"/>
      <c r="AD19" s="5"/>
      <c r="AE19" s="5"/>
      <c r="AF19" s="5"/>
      <c r="AG19" s="6"/>
      <c r="AH19" s="6"/>
    </row>
    <row r="20" spans="1:34" s="1" customFormat="1" ht="18.75" customHeight="1">
      <c r="A20" s="3"/>
      <c r="B20" s="6"/>
      <c r="C20" s="6"/>
      <c r="D20" s="6"/>
      <c r="E20" s="6"/>
      <c r="F20" s="6"/>
      <c r="G20" s="6"/>
      <c r="H20" s="6"/>
      <c r="I20" s="15"/>
      <c r="J20" s="20"/>
      <c r="K20" s="18"/>
      <c r="L20" s="7"/>
      <c r="M20" s="7"/>
      <c r="N20" s="6"/>
      <c r="O20" s="6"/>
      <c r="P20" s="7"/>
      <c r="Q20" s="7"/>
      <c r="R20" s="7"/>
      <c r="S20" s="7"/>
      <c r="T20" s="7"/>
      <c r="U20" s="7"/>
      <c r="V20" s="7"/>
      <c r="W20" s="5"/>
      <c r="X20" s="5"/>
      <c r="Y20" s="5"/>
      <c r="Z20" s="5"/>
      <c r="AA20" s="5"/>
      <c r="AB20" s="5"/>
      <c r="AC20" s="5"/>
      <c r="AD20" s="5"/>
      <c r="AE20" s="5"/>
      <c r="AF20" s="5"/>
      <c r="AG20" s="6"/>
      <c r="AH20" s="6"/>
    </row>
    <row r="21" spans="1:34" s="1" customFormat="1" ht="18.75" customHeight="1">
      <c r="A21" s="3"/>
      <c r="B21" s="6"/>
      <c r="C21" s="6"/>
      <c r="D21" s="6"/>
      <c r="E21" s="6"/>
      <c r="F21" s="6"/>
      <c r="G21" s="6"/>
      <c r="H21" s="6"/>
      <c r="I21" s="15"/>
      <c r="J21" s="20"/>
      <c r="K21" s="18"/>
      <c r="L21" s="7"/>
      <c r="M21" s="7"/>
      <c r="N21" s="6"/>
      <c r="O21" s="6"/>
      <c r="P21" s="7"/>
      <c r="Q21" s="7"/>
      <c r="R21" s="7"/>
      <c r="S21" s="7"/>
      <c r="T21" s="7"/>
      <c r="U21" s="7"/>
      <c r="V21" s="7"/>
      <c r="W21" s="5"/>
      <c r="X21" s="5"/>
      <c r="Y21" s="5"/>
      <c r="Z21" s="5"/>
      <c r="AA21" s="5"/>
      <c r="AB21" s="5"/>
      <c r="AC21" s="5"/>
      <c r="AD21" s="5"/>
      <c r="AE21" s="5"/>
      <c r="AF21" s="5"/>
      <c r="AG21" s="6"/>
      <c r="AH21" s="6"/>
    </row>
    <row r="22" spans="1:34" s="1" customFormat="1" ht="18.75" customHeight="1">
      <c r="A22" s="3"/>
      <c r="B22" s="6"/>
      <c r="C22" s="6"/>
      <c r="D22" s="6"/>
      <c r="E22" s="6"/>
      <c r="F22" s="6"/>
      <c r="G22" s="6"/>
      <c r="H22" s="6"/>
      <c r="I22" s="15"/>
      <c r="J22" s="22"/>
      <c r="K22" s="18"/>
      <c r="L22" s="7"/>
      <c r="M22" s="7"/>
      <c r="N22" s="6"/>
      <c r="O22" s="6"/>
      <c r="P22" s="7"/>
      <c r="Q22" s="7"/>
      <c r="R22" s="7"/>
      <c r="S22" s="7"/>
      <c r="T22" s="7"/>
      <c r="U22" s="7"/>
      <c r="V22" s="7"/>
      <c r="W22" s="5"/>
      <c r="X22" s="5"/>
      <c r="Y22" s="5"/>
      <c r="Z22" s="5"/>
      <c r="AA22" s="5"/>
      <c r="AB22" s="5"/>
      <c r="AC22" s="5"/>
      <c r="AD22" s="5"/>
      <c r="AE22" s="5"/>
      <c r="AF22" s="5"/>
      <c r="AG22" s="6"/>
      <c r="AH22" s="6"/>
    </row>
    <row r="23" spans="1:34" s="1" customFormat="1" ht="18.75" customHeight="1">
      <c r="A23" s="3"/>
      <c r="B23" s="6"/>
      <c r="C23" s="6"/>
      <c r="D23" s="6"/>
      <c r="E23" s="6"/>
      <c r="F23" s="6"/>
      <c r="G23" s="6"/>
      <c r="H23" s="6"/>
      <c r="I23" s="15"/>
      <c r="J23" s="22"/>
      <c r="K23" s="18"/>
      <c r="L23" s="7"/>
      <c r="M23" s="7"/>
      <c r="N23" s="6"/>
      <c r="O23" s="6"/>
      <c r="P23" s="7"/>
      <c r="Q23" s="7"/>
      <c r="R23" s="7"/>
      <c r="S23" s="7"/>
      <c r="T23" s="7"/>
      <c r="U23" s="7"/>
      <c r="V23" s="7"/>
      <c r="W23" s="5"/>
      <c r="X23" s="5"/>
      <c r="Y23" s="5"/>
      <c r="Z23" s="5"/>
      <c r="AA23" s="5"/>
      <c r="AB23" s="5"/>
      <c r="AC23" s="5"/>
      <c r="AD23" s="5"/>
      <c r="AE23" s="5"/>
      <c r="AF23" s="5"/>
      <c r="AG23" s="6"/>
      <c r="AH23" s="6"/>
    </row>
    <row r="24" spans="2:34" s="1" customFormat="1" ht="18.75" customHeight="1">
      <c r="B24" s="8"/>
      <c r="C24" s="8"/>
      <c r="D24" s="8"/>
      <c r="E24" s="8"/>
      <c r="F24" s="8"/>
      <c r="G24" s="8"/>
      <c r="H24" s="8"/>
      <c r="I24" s="16"/>
      <c r="J24" s="23"/>
      <c r="K24" s="19"/>
      <c r="L24" s="8"/>
      <c r="M24" s="8"/>
      <c r="N24" s="8"/>
      <c r="O24" s="8"/>
      <c r="P24" s="8"/>
      <c r="Q24" s="8"/>
      <c r="R24" s="8"/>
      <c r="S24" s="8"/>
      <c r="T24" s="8"/>
      <c r="U24" s="8"/>
      <c r="V24" s="8"/>
      <c r="W24" s="5"/>
      <c r="X24" s="5"/>
      <c r="Y24" s="5"/>
      <c r="Z24" s="5"/>
      <c r="AA24" s="5"/>
      <c r="AB24" s="5"/>
      <c r="AC24" s="5"/>
      <c r="AD24" s="5"/>
      <c r="AE24" s="5"/>
      <c r="AF24" s="5"/>
      <c r="AG24" s="8"/>
      <c r="AH24" s="8"/>
    </row>
    <row r="25" spans="2:34" s="1" customFormat="1" ht="18.75" customHeight="1">
      <c r="B25" s="8"/>
      <c r="C25" s="8"/>
      <c r="D25" s="8"/>
      <c r="E25" s="8"/>
      <c r="F25" s="8"/>
      <c r="G25" s="8"/>
      <c r="H25" s="8"/>
      <c r="I25" s="16"/>
      <c r="J25" s="22"/>
      <c r="K25" s="19"/>
      <c r="L25" s="8"/>
      <c r="M25" s="8"/>
      <c r="N25" s="8"/>
      <c r="O25" s="8"/>
      <c r="P25" s="8"/>
      <c r="Q25" s="8"/>
      <c r="R25" s="8"/>
      <c r="S25" s="8"/>
      <c r="T25" s="8"/>
      <c r="U25" s="8"/>
      <c r="V25" s="8"/>
      <c r="W25" s="5"/>
      <c r="X25" s="5"/>
      <c r="Y25" s="5"/>
      <c r="Z25" s="5"/>
      <c r="AA25" s="5"/>
      <c r="AB25" s="5"/>
      <c r="AC25" s="5"/>
      <c r="AD25" s="5"/>
      <c r="AE25" s="5"/>
      <c r="AF25" s="5"/>
      <c r="AG25" s="8"/>
      <c r="AH25" s="8"/>
    </row>
    <row r="26" spans="2:34" s="1" customFormat="1" ht="18.75" customHeight="1">
      <c r="B26" s="8"/>
      <c r="C26" s="8"/>
      <c r="D26" s="8"/>
      <c r="E26" s="8"/>
      <c r="F26" s="8"/>
      <c r="G26" s="8"/>
      <c r="H26" s="8"/>
      <c r="I26" s="16"/>
      <c r="J26" s="22"/>
      <c r="K26" s="19"/>
      <c r="L26" s="8"/>
      <c r="M26" s="8"/>
      <c r="N26" s="8"/>
      <c r="O26" s="8"/>
      <c r="P26" s="8"/>
      <c r="Q26" s="8"/>
      <c r="R26" s="8"/>
      <c r="S26" s="8"/>
      <c r="T26" s="8"/>
      <c r="U26" s="8"/>
      <c r="V26" s="8"/>
      <c r="W26" s="5"/>
      <c r="X26" s="5"/>
      <c r="Y26" s="5"/>
      <c r="Z26" s="5"/>
      <c r="AA26" s="5"/>
      <c r="AB26" s="5"/>
      <c r="AC26" s="5"/>
      <c r="AD26" s="5"/>
      <c r="AE26" s="5"/>
      <c r="AF26" s="5"/>
      <c r="AG26" s="8"/>
      <c r="AH26" s="8"/>
    </row>
    <row r="27" spans="2:34" s="1" customFormat="1" ht="18.75" customHeight="1">
      <c r="B27" s="8"/>
      <c r="C27" s="8"/>
      <c r="D27" s="8"/>
      <c r="E27" s="8"/>
      <c r="F27" s="8"/>
      <c r="G27" s="8"/>
      <c r="H27" s="8"/>
      <c r="I27" s="16"/>
      <c r="J27" s="22"/>
      <c r="K27" s="19"/>
      <c r="L27" s="8"/>
      <c r="M27" s="8"/>
      <c r="N27" s="8"/>
      <c r="O27" s="8"/>
      <c r="P27" s="8"/>
      <c r="Q27" s="8"/>
      <c r="R27" s="8"/>
      <c r="S27" s="8"/>
      <c r="T27" s="8"/>
      <c r="U27" s="8"/>
      <c r="V27" s="8"/>
      <c r="W27" s="5"/>
      <c r="X27" s="5"/>
      <c r="Y27" s="5"/>
      <c r="Z27" s="5"/>
      <c r="AA27" s="5"/>
      <c r="AB27" s="5"/>
      <c r="AC27" s="5"/>
      <c r="AD27" s="5"/>
      <c r="AE27" s="5"/>
      <c r="AF27" s="5"/>
      <c r="AG27" s="8"/>
      <c r="AH27" s="8"/>
    </row>
    <row r="28" spans="2:34" s="1" customFormat="1" ht="18.75" customHeight="1">
      <c r="B28" s="8"/>
      <c r="C28" s="8"/>
      <c r="D28" s="8"/>
      <c r="E28" s="8"/>
      <c r="F28" s="8"/>
      <c r="G28" s="8"/>
      <c r="H28" s="8"/>
      <c r="I28" s="16"/>
      <c r="J28" s="21"/>
      <c r="K28" s="19"/>
      <c r="L28" s="8"/>
      <c r="M28" s="8"/>
      <c r="N28" s="8"/>
      <c r="O28" s="8"/>
      <c r="P28" s="8"/>
      <c r="Q28" s="8"/>
      <c r="R28" s="8"/>
      <c r="S28" s="8"/>
      <c r="T28" s="8"/>
      <c r="U28" s="8"/>
      <c r="V28" s="8"/>
      <c r="W28" s="5"/>
      <c r="X28" s="5"/>
      <c r="Y28" s="5"/>
      <c r="Z28" s="5"/>
      <c r="AA28" s="5"/>
      <c r="AB28" s="5"/>
      <c r="AC28" s="5"/>
      <c r="AD28" s="5"/>
      <c r="AE28" s="5"/>
      <c r="AF28" s="5"/>
      <c r="AG28" s="8"/>
      <c r="AH28" s="8"/>
    </row>
    <row r="29" spans="2:34" s="1" customFormat="1" ht="18.75" customHeight="1">
      <c r="B29" s="8"/>
      <c r="C29" s="8"/>
      <c r="D29" s="8"/>
      <c r="E29" s="8"/>
      <c r="F29" s="8"/>
      <c r="G29" s="8"/>
      <c r="H29" s="8"/>
      <c r="I29" s="15"/>
      <c r="J29" s="22"/>
      <c r="K29" s="19"/>
      <c r="L29" s="8"/>
      <c r="M29" s="8"/>
      <c r="N29" s="8"/>
      <c r="O29" s="8"/>
      <c r="P29" s="8"/>
      <c r="Q29" s="8"/>
      <c r="R29" s="8"/>
      <c r="S29" s="8"/>
      <c r="T29" s="8"/>
      <c r="U29" s="8"/>
      <c r="V29" s="8"/>
      <c r="W29" s="5"/>
      <c r="X29" s="5"/>
      <c r="Y29" s="5"/>
      <c r="Z29" s="5"/>
      <c r="AA29" s="5"/>
      <c r="AB29" s="5"/>
      <c r="AC29" s="5"/>
      <c r="AD29" s="5"/>
      <c r="AE29" s="5"/>
      <c r="AF29" s="5"/>
      <c r="AG29" s="8"/>
      <c r="AH29" s="8"/>
    </row>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sheetProtection/>
  <mergeCells count="6">
    <mergeCell ref="B2:AF2"/>
    <mergeCell ref="B3:AF3"/>
    <mergeCell ref="B4:AF4"/>
    <mergeCell ref="B5:AF5"/>
    <mergeCell ref="B6:AF6"/>
    <mergeCell ref="B7:AF7"/>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1:P15"/>
  <sheetViews>
    <sheetView zoomScalePageLayoutView="0" workbookViewId="0" topLeftCell="A1">
      <selection activeCell="W8" sqref="W8"/>
    </sheetView>
  </sheetViews>
  <sheetFormatPr defaultColWidth="11.421875" defaultRowHeight="15"/>
  <cols>
    <col min="5" max="5" width="13.00390625" style="0" customWidth="1"/>
    <col min="6" max="6" width="11.8515625" style="0" bestFit="1" customWidth="1"/>
    <col min="8" max="8" width="12.7109375" style="0" customWidth="1"/>
    <col min="9" max="9" width="38.8515625" style="0" customWidth="1"/>
    <col min="10" max="10" width="14.421875" style="0" customWidth="1"/>
    <col min="12" max="12" width="13.00390625" style="0" customWidth="1"/>
    <col min="15" max="16" width="11.421875" style="2" customWidth="1"/>
  </cols>
  <sheetData>
    <row r="1" spans="15:16" ht="15">
      <c r="O1" s="1"/>
      <c r="P1" s="1"/>
    </row>
    <row r="2" spans="2:16" ht="15" customHeight="1">
      <c r="B2" s="81" t="s">
        <v>100</v>
      </c>
      <c r="C2" s="81" t="s">
        <v>22</v>
      </c>
      <c r="D2" s="81" t="s">
        <v>3</v>
      </c>
      <c r="E2" s="81" t="s">
        <v>4</v>
      </c>
      <c r="F2" s="81" t="s">
        <v>5</v>
      </c>
      <c r="G2" s="81" t="s">
        <v>6</v>
      </c>
      <c r="H2" s="81" t="s">
        <v>28</v>
      </c>
      <c r="I2" s="81" t="s">
        <v>29</v>
      </c>
      <c r="J2" s="24" t="s">
        <v>32</v>
      </c>
      <c r="K2" s="82" t="s">
        <v>30</v>
      </c>
      <c r="L2" s="82"/>
      <c r="M2" s="83" t="s">
        <v>31</v>
      </c>
      <c r="N2" s="83"/>
      <c r="O2" s="81" t="s">
        <v>8</v>
      </c>
      <c r="P2" s="81" t="s">
        <v>7</v>
      </c>
    </row>
    <row r="3" spans="2:16" ht="47.25" customHeight="1">
      <c r="B3" s="81"/>
      <c r="C3" s="81"/>
      <c r="D3" s="81"/>
      <c r="E3" s="81"/>
      <c r="F3" s="81"/>
      <c r="G3" s="81"/>
      <c r="H3" s="81"/>
      <c r="I3" s="81"/>
      <c r="J3" s="25" t="s">
        <v>12</v>
      </c>
      <c r="K3" s="25" t="s">
        <v>16</v>
      </c>
      <c r="L3" s="25" t="s">
        <v>17</v>
      </c>
      <c r="M3" s="31" t="s">
        <v>18</v>
      </c>
      <c r="N3" s="31" t="s">
        <v>19</v>
      </c>
      <c r="O3" s="81"/>
      <c r="P3" s="81"/>
    </row>
    <row r="4" spans="2:16" ht="15">
      <c r="B4" t="s">
        <v>99</v>
      </c>
      <c r="C4" t="s">
        <v>99</v>
      </c>
      <c r="D4" s="4">
        <f>_xlfn.IFERROR(VLOOKUP(C4,Hoja3!$B$4:$D$101,2,0),"")</f>
      </c>
      <c r="E4" s="4">
        <f>_xlfn.IFERROR(VLOOKUP(C4,Hoja3!$B$4:$D$101,3,0),"")</f>
      </c>
      <c r="F4" t="s">
        <v>99</v>
      </c>
      <c r="G4" t="s">
        <v>99</v>
      </c>
      <c r="H4" t="s">
        <v>99</v>
      </c>
      <c r="I4" t="s">
        <v>99</v>
      </c>
      <c r="J4" t="s">
        <v>99</v>
      </c>
      <c r="K4" t="s">
        <v>99</v>
      </c>
      <c r="L4" t="s">
        <v>99</v>
      </c>
      <c r="M4" t="s">
        <v>99</v>
      </c>
      <c r="N4" t="s">
        <v>99</v>
      </c>
      <c r="O4" t="s">
        <v>99</v>
      </c>
      <c r="P4" t="s">
        <v>99</v>
      </c>
    </row>
    <row r="5" spans="15:16" ht="15">
      <c r="O5"/>
      <c r="P5"/>
    </row>
    <row r="6" spans="15:16" ht="15">
      <c r="O6"/>
      <c r="P6"/>
    </row>
    <row r="7" spans="15:16" ht="15">
      <c r="O7"/>
      <c r="P7"/>
    </row>
    <row r="8" spans="15:16" ht="15">
      <c r="O8"/>
      <c r="P8"/>
    </row>
    <row r="9" spans="15:16" ht="15">
      <c r="O9"/>
      <c r="P9"/>
    </row>
    <row r="10" spans="15:16" ht="15">
      <c r="O10"/>
      <c r="P10"/>
    </row>
    <row r="11" spans="15:16" ht="15">
      <c r="O11"/>
      <c r="P11"/>
    </row>
    <row r="12" spans="15:16" ht="15">
      <c r="O12"/>
      <c r="P12"/>
    </row>
    <row r="13" spans="15:16" ht="15">
      <c r="O13"/>
      <c r="P13"/>
    </row>
    <row r="14" spans="15:16" ht="15">
      <c r="O14"/>
      <c r="P14"/>
    </row>
    <row r="15" spans="15:16" ht="15">
      <c r="O15"/>
      <c r="P15"/>
    </row>
  </sheetData>
  <sheetProtection/>
  <mergeCells count="12">
    <mergeCell ref="H2:H3"/>
    <mergeCell ref="O2:O3"/>
    <mergeCell ref="P2:P3"/>
    <mergeCell ref="I2:I3"/>
    <mergeCell ref="K2:L2"/>
    <mergeCell ref="M2:N2"/>
    <mergeCell ref="B2:B3"/>
    <mergeCell ref="C2:C3"/>
    <mergeCell ref="D2:D3"/>
    <mergeCell ref="E2:E3"/>
    <mergeCell ref="F2:F3"/>
    <mergeCell ref="G2:G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D101"/>
  <sheetViews>
    <sheetView view="pageBreakPreview" zoomScaleSheetLayoutView="100" zoomScalePageLayoutView="0" workbookViewId="0" topLeftCell="A1">
      <selection activeCell="E40" sqref="E40"/>
    </sheetView>
  </sheetViews>
  <sheetFormatPr defaultColWidth="11.421875" defaultRowHeight="15"/>
  <cols>
    <col min="1" max="1" width="3.00390625" style="0" customWidth="1"/>
    <col min="3" max="3" width="24.8515625" style="0" bestFit="1" customWidth="1"/>
    <col min="4" max="4" width="59.00390625" style="0" bestFit="1" customWidth="1"/>
  </cols>
  <sheetData>
    <row r="1" ht="6.75" customHeight="1"/>
    <row r="2" spans="2:4" ht="15">
      <c r="B2" s="84" t="s">
        <v>98</v>
      </c>
      <c r="C2" s="84"/>
      <c r="D2" s="84"/>
    </row>
    <row r="3" spans="2:4" ht="15">
      <c r="B3" s="27" t="s">
        <v>33</v>
      </c>
      <c r="C3" s="27" t="s">
        <v>34</v>
      </c>
      <c r="D3" s="27" t="s">
        <v>48</v>
      </c>
    </row>
    <row r="4" spans="2:4" ht="15">
      <c r="B4" s="26">
        <v>1001</v>
      </c>
      <c r="C4" s="26" t="s">
        <v>35</v>
      </c>
      <c r="D4" s="26" t="s">
        <v>49</v>
      </c>
    </row>
    <row r="5" spans="2:4" ht="15">
      <c r="B5" s="26">
        <v>1002</v>
      </c>
      <c r="C5" s="26" t="s">
        <v>36</v>
      </c>
      <c r="D5" s="26" t="s">
        <v>50</v>
      </c>
    </row>
    <row r="6" spans="2:4" ht="15">
      <c r="B6" s="26">
        <v>1003</v>
      </c>
      <c r="C6" s="26" t="s">
        <v>35</v>
      </c>
      <c r="D6" s="26" t="s">
        <v>49</v>
      </c>
    </row>
    <row r="7" spans="2:4" ht="15">
      <c r="B7" s="26">
        <v>1004</v>
      </c>
      <c r="C7" s="26" t="s">
        <v>35</v>
      </c>
      <c r="D7" s="26" t="s">
        <v>51</v>
      </c>
    </row>
    <row r="8" spans="2:4" ht="15">
      <c r="B8" s="26">
        <v>1005</v>
      </c>
      <c r="C8" s="26" t="s">
        <v>35</v>
      </c>
      <c r="D8" s="26" t="s">
        <v>52</v>
      </c>
    </row>
    <row r="9" spans="2:4" ht="15">
      <c r="B9" s="26">
        <v>1010</v>
      </c>
      <c r="C9" s="26" t="s">
        <v>35</v>
      </c>
      <c r="D9" s="26" t="s">
        <v>49</v>
      </c>
    </row>
    <row r="10" spans="2:4" ht="15">
      <c r="B10" s="26">
        <v>1011</v>
      </c>
      <c r="C10" s="26" t="s">
        <v>35</v>
      </c>
      <c r="D10" s="26" t="s">
        <v>52</v>
      </c>
    </row>
    <row r="11" spans="2:4" ht="15">
      <c r="B11" s="26">
        <v>1060</v>
      </c>
      <c r="C11" s="26" t="s">
        <v>35</v>
      </c>
      <c r="D11" s="26" t="s">
        <v>49</v>
      </c>
    </row>
    <row r="12" spans="2:4" ht="15">
      <c r="B12" s="26">
        <v>1101</v>
      </c>
      <c r="C12" s="26" t="s">
        <v>37</v>
      </c>
      <c r="D12" s="26" t="s">
        <v>53</v>
      </c>
    </row>
    <row r="13" spans="2:4" ht="15">
      <c r="B13" s="26">
        <v>1110</v>
      </c>
      <c r="C13" s="26" t="s">
        <v>37</v>
      </c>
      <c r="D13" s="26" t="s">
        <v>53</v>
      </c>
    </row>
    <row r="14" spans="2:4" ht="15">
      <c r="B14" s="26">
        <v>1180</v>
      </c>
      <c r="C14" s="26" t="s">
        <v>38</v>
      </c>
      <c r="D14" s="26" t="s">
        <v>54</v>
      </c>
    </row>
    <row r="15" spans="2:4" ht="15">
      <c r="B15" s="26">
        <v>1181</v>
      </c>
      <c r="C15" s="26" t="s">
        <v>38</v>
      </c>
      <c r="D15" s="26" t="s">
        <v>55</v>
      </c>
    </row>
    <row r="16" spans="2:4" ht="15">
      <c r="B16" s="26">
        <v>1182</v>
      </c>
      <c r="C16" s="26" t="s">
        <v>38</v>
      </c>
      <c r="D16" s="26" t="s">
        <v>56</v>
      </c>
    </row>
    <row r="17" spans="2:4" ht="15">
      <c r="B17" s="26">
        <v>1183</v>
      </c>
      <c r="C17" s="26" t="s">
        <v>38</v>
      </c>
      <c r="D17" s="26" t="s">
        <v>57</v>
      </c>
    </row>
    <row r="18" spans="2:4" ht="15">
      <c r="B18" s="26">
        <v>1184</v>
      </c>
      <c r="C18" s="26" t="s">
        <v>38</v>
      </c>
      <c r="D18" s="26" t="s">
        <v>58</v>
      </c>
    </row>
    <row r="19" spans="2:4" ht="15">
      <c r="B19" s="26">
        <v>1185</v>
      </c>
      <c r="C19" s="26" t="s">
        <v>38</v>
      </c>
      <c r="D19" s="26" t="s">
        <v>59</v>
      </c>
    </row>
    <row r="20" spans="2:4" ht="15">
      <c r="B20" s="26">
        <v>1186</v>
      </c>
      <c r="C20" s="26" t="s">
        <v>38</v>
      </c>
      <c r="D20" s="26" t="s">
        <v>60</v>
      </c>
    </row>
    <row r="21" spans="2:4" ht="15">
      <c r="B21" s="26">
        <v>1187</v>
      </c>
      <c r="C21" s="26" t="s">
        <v>38</v>
      </c>
      <c r="D21" s="26" t="s">
        <v>61</v>
      </c>
    </row>
    <row r="22" spans="2:4" ht="15">
      <c r="B22" s="26">
        <v>1188</v>
      </c>
      <c r="C22" s="26" t="s">
        <v>38</v>
      </c>
      <c r="D22" s="26" t="s">
        <v>62</v>
      </c>
    </row>
    <row r="23" spans="2:4" ht="15">
      <c r="B23" s="26">
        <v>1189</v>
      </c>
      <c r="C23" s="26" t="s">
        <v>38</v>
      </c>
      <c r="D23" s="26" t="s">
        <v>63</v>
      </c>
    </row>
    <row r="24" spans="2:4" ht="15">
      <c r="B24" s="26">
        <v>1201</v>
      </c>
      <c r="C24" s="26" t="s">
        <v>39</v>
      </c>
      <c r="D24" s="26" t="s">
        <v>64</v>
      </c>
    </row>
    <row r="25" spans="2:4" ht="15">
      <c r="B25" s="26">
        <v>1211</v>
      </c>
      <c r="C25" s="26" t="s">
        <v>39</v>
      </c>
      <c r="D25" s="26" t="s">
        <v>64</v>
      </c>
    </row>
    <row r="26" spans="2:4" ht="15">
      <c r="B26" s="26">
        <v>1260</v>
      </c>
      <c r="C26" s="26" t="s">
        <v>39</v>
      </c>
      <c r="D26" s="26" t="s">
        <v>64</v>
      </c>
    </row>
    <row r="27" spans="2:4" ht="15">
      <c r="B27" s="26">
        <v>2001</v>
      </c>
      <c r="C27" s="26" t="s">
        <v>40</v>
      </c>
      <c r="D27" s="26" t="s">
        <v>65</v>
      </c>
    </row>
    <row r="28" spans="2:4" ht="15">
      <c r="B28" s="26">
        <v>2004</v>
      </c>
      <c r="C28" s="26" t="s">
        <v>40</v>
      </c>
      <c r="D28" s="26" t="s">
        <v>66</v>
      </c>
    </row>
    <row r="29" spans="2:4" ht="15">
      <c r="B29" s="26">
        <v>2005</v>
      </c>
      <c r="C29" s="26" t="s">
        <v>40</v>
      </c>
      <c r="D29" s="26" t="s">
        <v>67</v>
      </c>
    </row>
    <row r="30" spans="2:4" ht="15">
      <c r="B30" s="26">
        <v>2010</v>
      </c>
      <c r="C30" s="26" t="s">
        <v>40</v>
      </c>
      <c r="D30" s="26" t="s">
        <v>65</v>
      </c>
    </row>
    <row r="31" spans="2:4" ht="15">
      <c r="B31" s="26">
        <v>2011</v>
      </c>
      <c r="C31" s="26" t="s">
        <v>40</v>
      </c>
      <c r="D31" s="26" t="s">
        <v>68</v>
      </c>
    </row>
    <row r="32" spans="2:4" ht="15">
      <c r="B32" s="26">
        <v>2012</v>
      </c>
      <c r="C32" s="26" t="s">
        <v>40</v>
      </c>
      <c r="D32" s="26" t="s">
        <v>69</v>
      </c>
    </row>
    <row r="33" spans="2:4" ht="15">
      <c r="B33" s="26">
        <v>2013</v>
      </c>
      <c r="C33" s="26" t="s">
        <v>40</v>
      </c>
      <c r="D33" s="26" t="s">
        <v>70</v>
      </c>
    </row>
    <row r="34" spans="2:4" ht="15">
      <c r="B34" s="26">
        <v>2014</v>
      </c>
      <c r="C34" s="26" t="s">
        <v>40</v>
      </c>
      <c r="D34" s="26" t="s">
        <v>71</v>
      </c>
    </row>
    <row r="35" spans="2:4" ht="15">
      <c r="B35" s="26">
        <v>2015</v>
      </c>
      <c r="C35" s="26" t="s">
        <v>40</v>
      </c>
      <c r="D35" s="26" t="s">
        <v>72</v>
      </c>
    </row>
    <row r="36" spans="2:4" ht="15">
      <c r="B36" s="26">
        <v>2016</v>
      </c>
      <c r="C36" s="26" t="s">
        <v>40</v>
      </c>
      <c r="D36" s="26" t="s">
        <v>73</v>
      </c>
    </row>
    <row r="37" spans="2:4" ht="15">
      <c r="B37" s="26">
        <v>2017</v>
      </c>
      <c r="C37" s="26" t="s">
        <v>40</v>
      </c>
      <c r="D37" s="26" t="s">
        <v>74</v>
      </c>
    </row>
    <row r="38" spans="2:4" ht="15">
      <c r="B38" s="26">
        <v>2018</v>
      </c>
      <c r="C38" s="26" t="s">
        <v>40</v>
      </c>
      <c r="D38" s="26" t="s">
        <v>75</v>
      </c>
    </row>
    <row r="39" spans="2:4" ht="15">
      <c r="B39" s="26">
        <v>2019</v>
      </c>
      <c r="C39" s="26" t="s">
        <v>40</v>
      </c>
      <c r="D39" s="26" t="s">
        <v>76</v>
      </c>
    </row>
    <row r="40" spans="2:4" ht="15">
      <c r="B40" s="26">
        <v>2020</v>
      </c>
      <c r="C40" s="26" t="s">
        <v>40</v>
      </c>
      <c r="D40" s="26" t="s">
        <v>77</v>
      </c>
    </row>
    <row r="41" spans="2:4" ht="15">
      <c r="B41" s="26">
        <v>2021</v>
      </c>
      <c r="C41" s="26" t="s">
        <v>40</v>
      </c>
      <c r="D41" s="26" t="s">
        <v>78</v>
      </c>
    </row>
    <row r="42" spans="2:4" ht="15">
      <c r="B42" s="26">
        <v>2023</v>
      </c>
      <c r="C42" s="26" t="s">
        <v>40</v>
      </c>
      <c r="D42" s="26" t="s">
        <v>79</v>
      </c>
    </row>
    <row r="43" spans="2:4" ht="15">
      <c r="B43" s="26">
        <v>2060</v>
      </c>
      <c r="C43" s="26" t="s">
        <v>40</v>
      </c>
      <c r="D43" s="26" t="s">
        <v>65</v>
      </c>
    </row>
    <row r="44" spans="2:4" ht="15">
      <c r="B44" s="26">
        <v>2061</v>
      </c>
      <c r="C44" s="26" t="s">
        <v>40</v>
      </c>
      <c r="D44" s="26" t="s">
        <v>68</v>
      </c>
    </row>
    <row r="45" spans="2:4" ht="15">
      <c r="B45" s="26">
        <v>2062</v>
      </c>
      <c r="C45" s="26" t="s">
        <v>40</v>
      </c>
      <c r="D45" s="26" t="s">
        <v>69</v>
      </c>
    </row>
    <row r="46" spans="2:4" ht="15">
      <c r="B46" s="26">
        <v>2063</v>
      </c>
      <c r="C46" s="26" t="s">
        <v>40</v>
      </c>
      <c r="D46" s="26" t="s">
        <v>70</v>
      </c>
    </row>
    <row r="47" spans="2:4" ht="15">
      <c r="B47" s="26">
        <v>2064</v>
      </c>
      <c r="C47" s="26" t="s">
        <v>40</v>
      </c>
      <c r="D47" s="26" t="s">
        <v>71</v>
      </c>
    </row>
    <row r="48" spans="2:4" ht="15">
      <c r="B48" s="26">
        <v>2065</v>
      </c>
      <c r="C48" s="26" t="s">
        <v>40</v>
      </c>
      <c r="D48" s="26" t="s">
        <v>72</v>
      </c>
    </row>
    <row r="49" spans="2:4" ht="15">
      <c r="B49" s="26">
        <v>2066</v>
      </c>
      <c r="C49" s="26" t="s">
        <v>40</v>
      </c>
      <c r="D49" s="26" t="s">
        <v>73</v>
      </c>
    </row>
    <row r="50" spans="2:4" ht="15">
      <c r="B50" s="26">
        <v>2067</v>
      </c>
      <c r="C50" s="26" t="s">
        <v>40</v>
      </c>
      <c r="D50" s="26" t="s">
        <v>74</v>
      </c>
    </row>
    <row r="51" spans="2:4" ht="15">
      <c r="B51" s="26">
        <v>2068</v>
      </c>
      <c r="C51" s="26" t="s">
        <v>40</v>
      </c>
      <c r="D51" s="26" t="s">
        <v>75</v>
      </c>
    </row>
    <row r="52" spans="2:4" ht="15">
      <c r="B52" s="26">
        <v>2069</v>
      </c>
      <c r="C52" s="26" t="s">
        <v>40</v>
      </c>
      <c r="D52" s="26" t="s">
        <v>76</v>
      </c>
    </row>
    <row r="53" spans="2:4" ht="15">
      <c r="B53" s="26">
        <v>2070</v>
      </c>
      <c r="C53" s="26" t="s">
        <v>40</v>
      </c>
      <c r="D53" s="26" t="s">
        <v>77</v>
      </c>
    </row>
    <row r="54" spans="2:4" ht="15">
      <c r="B54" s="26">
        <v>2071</v>
      </c>
      <c r="C54" s="26" t="s">
        <v>40</v>
      </c>
      <c r="D54" s="26" t="s">
        <v>78</v>
      </c>
    </row>
    <row r="55" spans="2:4" ht="15">
      <c r="B55" s="26">
        <v>2072</v>
      </c>
      <c r="C55" s="26" t="s">
        <v>40</v>
      </c>
      <c r="D55" s="26" t="s">
        <v>66</v>
      </c>
    </row>
    <row r="56" spans="2:4" ht="15">
      <c r="B56" s="26">
        <v>3001</v>
      </c>
      <c r="C56" s="26" t="s">
        <v>41</v>
      </c>
      <c r="D56" s="26" t="s">
        <v>80</v>
      </c>
    </row>
    <row r="57" spans="2:4" ht="15">
      <c r="B57" s="26">
        <v>3002</v>
      </c>
      <c r="C57" s="26" t="s">
        <v>36</v>
      </c>
      <c r="D57" s="26" t="s">
        <v>81</v>
      </c>
    </row>
    <row r="58" spans="2:4" ht="15">
      <c r="B58" s="26">
        <v>3010</v>
      </c>
      <c r="C58" s="26" t="s">
        <v>41</v>
      </c>
      <c r="D58" s="26" t="s">
        <v>80</v>
      </c>
    </row>
    <row r="59" spans="2:4" ht="15">
      <c r="B59" s="26">
        <v>3011</v>
      </c>
      <c r="C59" s="26" t="s">
        <v>41</v>
      </c>
      <c r="D59" s="26" t="s">
        <v>82</v>
      </c>
    </row>
    <row r="60" spans="2:4" ht="15">
      <c r="B60" s="26">
        <v>3012</v>
      </c>
      <c r="C60" s="26" t="s">
        <v>41</v>
      </c>
      <c r="D60" s="26" t="s">
        <v>83</v>
      </c>
    </row>
    <row r="61" spans="2:4" ht="15">
      <c r="B61" s="26">
        <v>3013</v>
      </c>
      <c r="C61" s="26" t="s">
        <v>41</v>
      </c>
      <c r="D61" s="26" t="s">
        <v>84</v>
      </c>
    </row>
    <row r="62" spans="2:4" ht="15">
      <c r="B62" s="26">
        <v>3014</v>
      </c>
      <c r="C62" s="26" t="s">
        <v>41</v>
      </c>
      <c r="D62" s="26" t="s">
        <v>85</v>
      </c>
    </row>
    <row r="63" spans="2:4" ht="15">
      <c r="B63" s="26">
        <v>3015</v>
      </c>
      <c r="C63" s="26" t="s">
        <v>41</v>
      </c>
      <c r="D63" s="26" t="s">
        <v>86</v>
      </c>
    </row>
    <row r="64" spans="2:4" ht="15">
      <c r="B64" s="26">
        <v>3060</v>
      </c>
      <c r="C64" s="26" t="s">
        <v>41</v>
      </c>
      <c r="D64" s="26" t="s">
        <v>80</v>
      </c>
    </row>
    <row r="65" spans="2:4" ht="15">
      <c r="B65" s="26">
        <v>3061</v>
      </c>
      <c r="C65" s="26" t="s">
        <v>41</v>
      </c>
      <c r="D65" s="26" t="s">
        <v>82</v>
      </c>
    </row>
    <row r="66" spans="2:4" ht="15">
      <c r="B66" s="26">
        <v>3062</v>
      </c>
      <c r="C66" s="26" t="s">
        <v>41</v>
      </c>
      <c r="D66" s="26" t="s">
        <v>83</v>
      </c>
    </row>
    <row r="67" spans="2:4" ht="15">
      <c r="B67" s="26">
        <v>3063</v>
      </c>
      <c r="C67" s="26" t="s">
        <v>41</v>
      </c>
      <c r="D67" s="26" t="s">
        <v>84</v>
      </c>
    </row>
    <row r="68" spans="2:4" ht="15">
      <c r="B68" s="26">
        <v>3064</v>
      </c>
      <c r="C68" s="26" t="s">
        <v>41</v>
      </c>
      <c r="D68" s="26" t="s">
        <v>85</v>
      </c>
    </row>
    <row r="69" spans="2:4" ht="15">
      <c r="B69" s="26">
        <v>3065</v>
      </c>
      <c r="C69" s="26" t="s">
        <v>41</v>
      </c>
      <c r="D69" s="26" t="s">
        <v>86</v>
      </c>
    </row>
    <row r="70" spans="2:4" ht="15">
      <c r="B70" s="26">
        <v>4001</v>
      </c>
      <c r="C70" s="26" t="s">
        <v>42</v>
      </c>
      <c r="D70" s="26" t="s">
        <v>87</v>
      </c>
    </row>
    <row r="71" spans="2:4" ht="15">
      <c r="B71" s="26">
        <v>4002</v>
      </c>
      <c r="C71" s="26" t="s">
        <v>36</v>
      </c>
      <c r="D71" s="26" t="s">
        <v>88</v>
      </c>
    </row>
    <row r="72" spans="2:4" ht="15">
      <c r="B72" s="26">
        <v>4010</v>
      </c>
      <c r="C72" s="26" t="s">
        <v>42</v>
      </c>
      <c r="D72" s="26" t="s">
        <v>87</v>
      </c>
    </row>
    <row r="73" spans="2:4" ht="15">
      <c r="B73" s="26">
        <v>4011</v>
      </c>
      <c r="C73" s="26" t="s">
        <v>42</v>
      </c>
      <c r="D73" s="26" t="s">
        <v>89</v>
      </c>
    </row>
    <row r="74" spans="2:4" ht="15">
      <c r="B74" s="26">
        <v>4012</v>
      </c>
      <c r="C74" s="26" t="s">
        <v>42</v>
      </c>
      <c r="D74" s="26" t="s">
        <v>90</v>
      </c>
    </row>
    <row r="75" spans="2:4" ht="15">
      <c r="B75" s="26">
        <v>4013</v>
      </c>
      <c r="C75" s="26" t="s">
        <v>42</v>
      </c>
      <c r="D75" s="26" t="s">
        <v>87</v>
      </c>
    </row>
    <row r="76" spans="2:4" ht="15">
      <c r="B76" s="26">
        <v>4014</v>
      </c>
      <c r="C76" s="26" t="s">
        <v>42</v>
      </c>
      <c r="D76" s="26" t="s">
        <v>91</v>
      </c>
    </row>
    <row r="77" spans="2:4" ht="15">
      <c r="B77" s="26">
        <v>4060</v>
      </c>
      <c r="C77" s="26" t="s">
        <v>42</v>
      </c>
      <c r="D77" s="26" t="s">
        <v>87</v>
      </c>
    </row>
    <row r="78" spans="2:4" ht="15">
      <c r="B78" s="26">
        <v>4061</v>
      </c>
      <c r="C78" s="26" t="s">
        <v>42</v>
      </c>
      <c r="D78" s="26" t="s">
        <v>89</v>
      </c>
    </row>
    <row r="79" spans="2:4" ht="15">
      <c r="B79" s="26">
        <v>4062</v>
      </c>
      <c r="C79" s="26" t="s">
        <v>42</v>
      </c>
      <c r="D79" s="26" t="s">
        <v>90</v>
      </c>
    </row>
    <row r="80" spans="2:4" ht="15">
      <c r="B80" s="26">
        <v>4063</v>
      </c>
      <c r="C80" s="26" t="s">
        <v>42</v>
      </c>
      <c r="D80" s="26" t="s">
        <v>91</v>
      </c>
    </row>
    <row r="81" spans="2:4" ht="15">
      <c r="B81" s="26">
        <v>4065</v>
      </c>
      <c r="C81" s="26" t="s">
        <v>42</v>
      </c>
      <c r="D81" s="26" t="s">
        <v>87</v>
      </c>
    </row>
    <row r="82" spans="2:4" ht="15">
      <c r="B82" s="26">
        <v>5001</v>
      </c>
      <c r="C82" s="26" t="s">
        <v>43</v>
      </c>
      <c r="D82" s="26" t="s">
        <v>92</v>
      </c>
    </row>
    <row r="83" spans="2:4" ht="15">
      <c r="B83" s="26">
        <v>5002</v>
      </c>
      <c r="C83" s="26" t="s">
        <v>36</v>
      </c>
      <c r="D83" s="26" t="s">
        <v>93</v>
      </c>
    </row>
    <row r="84" spans="2:4" ht="15">
      <c r="B84" s="26">
        <v>5010</v>
      </c>
      <c r="C84" s="26" t="s">
        <v>43</v>
      </c>
      <c r="D84" s="26" t="s">
        <v>92</v>
      </c>
    </row>
    <row r="85" spans="2:4" ht="15">
      <c r="B85" s="26">
        <v>5011</v>
      </c>
      <c r="C85" s="26" t="s">
        <v>43</v>
      </c>
      <c r="D85" s="26" t="s">
        <v>94</v>
      </c>
    </row>
    <row r="86" spans="2:4" ht="15">
      <c r="B86" s="26">
        <v>5012</v>
      </c>
      <c r="C86" s="26" t="s">
        <v>43</v>
      </c>
      <c r="D86" s="26" t="s">
        <v>92</v>
      </c>
    </row>
    <row r="87" spans="2:4" ht="15">
      <c r="B87" s="26">
        <v>5013</v>
      </c>
      <c r="C87" s="26" t="s">
        <v>43</v>
      </c>
      <c r="D87" s="26" t="s">
        <v>95</v>
      </c>
    </row>
    <row r="88" spans="2:4" ht="15">
      <c r="B88" s="26">
        <v>5060</v>
      </c>
      <c r="C88" s="26" t="s">
        <v>43</v>
      </c>
      <c r="D88" s="26" t="s">
        <v>92</v>
      </c>
    </row>
    <row r="89" spans="2:4" ht="15">
      <c r="B89" s="26">
        <v>5061</v>
      </c>
      <c r="C89" s="26" t="s">
        <v>43</v>
      </c>
      <c r="D89" s="26" t="s">
        <v>94</v>
      </c>
    </row>
    <row r="90" spans="2:4" ht="15">
      <c r="B90" s="26">
        <v>5062</v>
      </c>
      <c r="C90" s="26" t="s">
        <v>43</v>
      </c>
      <c r="D90" s="26" t="s">
        <v>95</v>
      </c>
    </row>
    <row r="91" spans="2:4" ht="15">
      <c r="B91" s="26">
        <v>6001</v>
      </c>
      <c r="C91" s="26" t="s">
        <v>44</v>
      </c>
      <c r="D91" s="26" t="s">
        <v>47</v>
      </c>
    </row>
    <row r="92" spans="2:4" ht="15">
      <c r="B92" s="26">
        <v>6010</v>
      </c>
      <c r="C92" s="26" t="s">
        <v>44</v>
      </c>
      <c r="D92" s="26" t="s">
        <v>47</v>
      </c>
    </row>
    <row r="93" spans="2:4" ht="15">
      <c r="B93" s="26">
        <v>6060</v>
      </c>
      <c r="C93" s="26" t="s">
        <v>44</v>
      </c>
      <c r="D93" s="26" t="s">
        <v>47</v>
      </c>
    </row>
    <row r="94" spans="2:4" ht="15">
      <c r="B94" s="26">
        <v>6061</v>
      </c>
      <c r="C94" s="26" t="s">
        <v>44</v>
      </c>
      <c r="D94" s="26" t="s">
        <v>47</v>
      </c>
    </row>
    <row r="95" spans="2:4" ht="15">
      <c r="B95" s="26">
        <v>7001</v>
      </c>
      <c r="C95" s="26" t="s">
        <v>45</v>
      </c>
      <c r="D95" s="26" t="s">
        <v>96</v>
      </c>
    </row>
    <row r="96" spans="2:4" ht="15">
      <c r="B96" s="26">
        <v>7010</v>
      </c>
      <c r="C96" s="26" t="s">
        <v>45</v>
      </c>
      <c r="D96" s="26" t="s">
        <v>96</v>
      </c>
    </row>
    <row r="97" spans="2:4" ht="15">
      <c r="B97" s="26">
        <v>7060</v>
      </c>
      <c r="C97" s="26" t="s">
        <v>45</v>
      </c>
      <c r="D97" s="26" t="s">
        <v>96</v>
      </c>
    </row>
    <row r="98" spans="2:4" ht="15">
      <c r="B98" s="26">
        <v>8001</v>
      </c>
      <c r="C98" s="26" t="s">
        <v>46</v>
      </c>
      <c r="D98" s="26" t="s">
        <v>97</v>
      </c>
    </row>
    <row r="99" spans="2:4" ht="15">
      <c r="B99" s="26">
        <v>8010</v>
      </c>
      <c r="C99" s="26" t="s">
        <v>46</v>
      </c>
      <c r="D99" s="26" t="s">
        <v>97</v>
      </c>
    </row>
    <row r="100" spans="2:4" ht="15">
      <c r="B100" s="26">
        <v>8060</v>
      </c>
      <c r="C100" s="26" t="s">
        <v>46</v>
      </c>
      <c r="D100" s="26" t="s">
        <v>97</v>
      </c>
    </row>
    <row r="101" spans="2:4" ht="15">
      <c r="B101" s="26">
        <v>8061</v>
      </c>
      <c r="C101" s="26" t="s">
        <v>46</v>
      </c>
      <c r="D101" s="26" t="s">
        <v>97</v>
      </c>
    </row>
  </sheetData>
  <sheetProtection/>
  <mergeCells count="1">
    <mergeCell ref="B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simege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unal</dc:creator>
  <cp:keywords/>
  <dc:description/>
  <cp:lastModifiedBy>Yessid Martinez</cp:lastModifiedBy>
  <cp:lastPrinted>2023-09-26T21:35:11Z</cp:lastPrinted>
  <dcterms:created xsi:type="dcterms:W3CDTF">2010-04-13T18:52:43Z</dcterms:created>
  <dcterms:modified xsi:type="dcterms:W3CDTF">2024-04-10T15:14:32Z</dcterms:modified>
  <cp:category/>
  <cp:version/>
  <cp:contentType/>
  <cp:contentStatus/>
</cp:coreProperties>
</file>